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ur\Documents\Maitrise Recherche Génie Géologique UQAC\9.0 Rédaction Mémoire\2022-12-10 - Corrections dépôt final\Annexes électroniques\"/>
    </mc:Choice>
  </mc:AlternateContent>
  <xr:revisionPtr revIDLastSave="0" documentId="13_ncr:1_{D716A6AA-6100-49B1-B4A5-B953F91C6CFC}" xr6:coauthVersionLast="47" xr6:coauthVersionMax="47" xr10:uidLastSave="{00000000-0000-0000-0000-000000000000}"/>
  <bookViews>
    <workbookView xWindow="-28920" yWindow="-120" windowWidth="29040" windowHeight="16440" activeTab="1" xr2:uid="{9071AD88-08EA-474C-AFE0-C30AFFDB2984}"/>
  </bookViews>
  <sheets>
    <sheet name="Annexe E4A. QAQC Magnétites" sheetId="2" r:id="rId1"/>
    <sheet name="Annexe E4B. Données Magnétite" sheetId="1" r:id="rId2"/>
  </sheets>
  <definedNames>
    <definedName name="_xlnm._FilterDatabase" localSheetId="1" hidden="1">'Annexe E4B. Données Magnétite'!$B$1:$AX$85</definedName>
    <definedName name="Z_47B69B1E_8698_4CCF_B693_39D0445CEA95_.wvu.FilterData" localSheetId="1" hidden="1">'Annexe E4B. Données Magnétite'!$B$1:$AX$1</definedName>
    <definedName name="_xlnm.Print_Area" localSheetId="1">'Annexe E4B. Données Magnétite'!$B$1:$AX$85</definedName>
  </definedNames>
  <calcPr calcId="191029"/>
  <customWorkbookViews>
    <customWorkbookView name="Test" guid="{47B69B1E-8698-4CCF-B693-39D0445CEA95}" maximized="1" xWindow="-1929" yWindow="-9" windowWidth="1938" windowHeight="109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67" i="2" l="1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S66" i="2"/>
  <c r="AS69" i="2" s="1"/>
  <c r="AS70" i="2" s="1"/>
  <c r="AR66" i="2"/>
  <c r="AR69" i="2" s="1"/>
  <c r="AR70" i="2" s="1"/>
  <c r="AQ66" i="2"/>
  <c r="AP66" i="2"/>
  <c r="AP69" i="2" s="1"/>
  <c r="AP70" i="2" s="1"/>
  <c r="AO66" i="2"/>
  <c r="AO69" i="2" s="1"/>
  <c r="AO70" i="2" s="1"/>
  <c r="AN66" i="2"/>
  <c r="AN68" i="2" s="1"/>
  <c r="AM66" i="2"/>
  <c r="AL66" i="2"/>
  <c r="AL69" i="2" s="1"/>
  <c r="AL70" i="2" s="1"/>
  <c r="AK66" i="2"/>
  <c r="AK69" i="2" s="1"/>
  <c r="AK70" i="2" s="1"/>
  <c r="AJ66" i="2"/>
  <c r="AJ69" i="2" s="1"/>
  <c r="AJ70" i="2" s="1"/>
  <c r="AI66" i="2"/>
  <c r="AH66" i="2"/>
  <c r="AG66" i="2"/>
  <c r="AG68" i="2" s="1"/>
  <c r="AF66" i="2"/>
  <c r="AF69" i="2" s="1"/>
  <c r="AF70" i="2" s="1"/>
  <c r="AE66" i="2"/>
  <c r="AE69" i="2" s="1"/>
  <c r="AE70" i="2" s="1"/>
  <c r="AD66" i="2"/>
  <c r="AD69" i="2" s="1"/>
  <c r="AD70" i="2" s="1"/>
  <c r="AC66" i="2"/>
  <c r="AC69" i="2" s="1"/>
  <c r="AC70" i="2" s="1"/>
  <c r="AB66" i="2"/>
  <c r="AB69" i="2" s="1"/>
  <c r="AB70" i="2" s="1"/>
  <c r="AA66" i="2"/>
  <c r="AA69" i="2" s="1"/>
  <c r="AA70" i="2" s="1"/>
  <c r="Z66" i="2"/>
  <c r="Z69" i="2" s="1"/>
  <c r="Z70" i="2" s="1"/>
  <c r="Y66" i="2"/>
  <c r="Y69" i="2" s="1"/>
  <c r="Y70" i="2" s="1"/>
  <c r="X66" i="2"/>
  <c r="X68" i="2" s="1"/>
  <c r="W66" i="2"/>
  <c r="V66" i="2"/>
  <c r="U66" i="2"/>
  <c r="U69" i="2" s="1"/>
  <c r="U70" i="2" s="1"/>
  <c r="T66" i="2"/>
  <c r="T69" i="2" s="1"/>
  <c r="T70" i="2" s="1"/>
  <c r="S66" i="2"/>
  <c r="S69" i="2" s="1"/>
  <c r="S70" i="2" s="1"/>
  <c r="R66" i="2"/>
  <c r="R69" i="2" s="1"/>
  <c r="R70" i="2" s="1"/>
  <c r="Q66" i="2"/>
  <c r="Q69" i="2" s="1"/>
  <c r="Q70" i="2" s="1"/>
  <c r="P66" i="2"/>
  <c r="P69" i="2" s="1"/>
  <c r="P70" i="2" s="1"/>
  <c r="O66" i="2"/>
  <c r="O69" i="2" s="1"/>
  <c r="O70" i="2" s="1"/>
  <c r="N66" i="2"/>
  <c r="N69" i="2" s="1"/>
  <c r="N70" i="2" s="1"/>
  <c r="M66" i="2"/>
  <c r="M69" i="2" s="1"/>
  <c r="M70" i="2" s="1"/>
  <c r="L66" i="2"/>
  <c r="L69" i="2" s="1"/>
  <c r="L70" i="2" s="1"/>
  <c r="K66" i="2"/>
  <c r="K69" i="2" s="1"/>
  <c r="K70" i="2" s="1"/>
  <c r="J66" i="2"/>
  <c r="J69" i="2" s="1"/>
  <c r="J70" i="2" s="1"/>
  <c r="I66" i="2"/>
  <c r="I68" i="2" s="1"/>
  <c r="H66" i="2"/>
  <c r="H68" i="2" s="1"/>
  <c r="G66" i="2"/>
  <c r="F66" i="2"/>
  <c r="F69" i="2" s="1"/>
  <c r="F70" i="2" s="1"/>
  <c r="E66" i="2"/>
  <c r="E69" i="2" s="1"/>
  <c r="E70" i="2" s="1"/>
  <c r="D66" i="2"/>
  <c r="D69" i="2" s="1"/>
  <c r="D70" i="2" s="1"/>
  <c r="C66" i="2"/>
  <c r="C69" i="2" s="1"/>
  <c r="C70" i="2" s="1"/>
  <c r="B66" i="2"/>
  <c r="B69" i="2" s="1"/>
  <c r="B70" i="2" s="1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S43" i="2"/>
  <c r="AR43" i="2"/>
  <c r="AR46" i="2" s="1"/>
  <c r="AR47" i="2" s="1"/>
  <c r="AQ43" i="2"/>
  <c r="AP43" i="2"/>
  <c r="AO43" i="2"/>
  <c r="AO45" i="2" s="1"/>
  <c r="AN43" i="2"/>
  <c r="AM43" i="2"/>
  <c r="AM45" i="2" s="1"/>
  <c r="AL43" i="2"/>
  <c r="AK43" i="2"/>
  <c r="AK46" i="2" s="1"/>
  <c r="AK47" i="2" s="1"/>
  <c r="AJ43" i="2"/>
  <c r="AJ46" i="2" s="1"/>
  <c r="AJ47" i="2" s="1"/>
  <c r="AI43" i="2"/>
  <c r="AH43" i="2"/>
  <c r="AG43" i="2"/>
  <c r="AG45" i="2" s="1"/>
  <c r="AF43" i="2"/>
  <c r="AF46" i="2" s="1"/>
  <c r="AF47" i="2" s="1"/>
  <c r="AE43" i="2"/>
  <c r="AE45" i="2" s="1"/>
  <c r="AD43" i="2"/>
  <c r="AC43" i="2"/>
  <c r="AB43" i="2"/>
  <c r="AB46" i="2" s="1"/>
  <c r="AB47" i="2" s="1"/>
  <c r="AA43" i="2"/>
  <c r="AA46" i="2" s="1"/>
  <c r="AA47" i="2" s="1"/>
  <c r="Z43" i="2"/>
  <c r="Z46" i="2" s="1"/>
  <c r="Z47" i="2" s="1"/>
  <c r="Y43" i="2"/>
  <c r="Y46" i="2" s="1"/>
  <c r="Y47" i="2" s="1"/>
  <c r="X43" i="2"/>
  <c r="W43" i="2"/>
  <c r="W45" i="2" s="1"/>
  <c r="V43" i="2"/>
  <c r="U43" i="2"/>
  <c r="U46" i="2" s="1"/>
  <c r="U47" i="2" s="1"/>
  <c r="T43" i="2"/>
  <c r="T46" i="2" s="1"/>
  <c r="T47" i="2" s="1"/>
  <c r="S43" i="2"/>
  <c r="S46" i="2" s="1"/>
  <c r="S47" i="2" s="1"/>
  <c r="R43" i="2"/>
  <c r="R46" i="2" s="1"/>
  <c r="R47" i="2" s="1"/>
  <c r="Q43" i="2"/>
  <c r="Q46" i="2" s="1"/>
  <c r="Q47" i="2" s="1"/>
  <c r="P43" i="2"/>
  <c r="P46" i="2" s="1"/>
  <c r="P47" i="2" s="1"/>
  <c r="O43" i="2"/>
  <c r="O46" i="2" s="1"/>
  <c r="O47" i="2" s="1"/>
  <c r="N43" i="2"/>
  <c r="M43" i="2"/>
  <c r="M46" i="2" s="1"/>
  <c r="M47" i="2" s="1"/>
  <c r="L43" i="2"/>
  <c r="L46" i="2" s="1"/>
  <c r="L47" i="2" s="1"/>
  <c r="K43" i="2"/>
  <c r="K46" i="2" s="1"/>
  <c r="K47" i="2" s="1"/>
  <c r="J43" i="2"/>
  <c r="J46" i="2" s="1"/>
  <c r="J47" i="2" s="1"/>
  <c r="I43" i="2"/>
  <c r="I46" i="2" s="1"/>
  <c r="I47" i="2" s="1"/>
  <c r="H43" i="2"/>
  <c r="H46" i="2" s="1"/>
  <c r="H47" i="2" s="1"/>
  <c r="G43" i="2"/>
  <c r="G46" i="2" s="1"/>
  <c r="G47" i="2" s="1"/>
  <c r="F43" i="2"/>
  <c r="F46" i="2" s="1"/>
  <c r="F47" i="2" s="1"/>
  <c r="E43" i="2"/>
  <c r="E46" i="2" s="1"/>
  <c r="E47" i="2" s="1"/>
  <c r="D43" i="2"/>
  <c r="D46" i="2" s="1"/>
  <c r="D47" i="2" s="1"/>
  <c r="C43" i="2"/>
  <c r="C46" i="2" s="1"/>
  <c r="C47" i="2" s="1"/>
  <c r="B43" i="2"/>
  <c r="B46" i="2" s="1"/>
  <c r="B47" i="2" s="1"/>
  <c r="AR32" i="2"/>
  <c r="AK32" i="2"/>
  <c r="AJ32" i="2"/>
  <c r="AG32" i="2"/>
  <c r="AF32" i="2"/>
  <c r="AB32" i="2"/>
  <c r="AA32" i="2"/>
  <c r="Z32" i="2"/>
  <c r="Y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S17" i="2"/>
  <c r="AS20" i="2" s="1"/>
  <c r="AS21" i="2" s="1"/>
  <c r="AR17" i="2"/>
  <c r="AR20" i="2" s="1"/>
  <c r="AR21" i="2" s="1"/>
  <c r="AQ17" i="2"/>
  <c r="AP17" i="2"/>
  <c r="AP20" i="2" s="1"/>
  <c r="AP21" i="2" s="1"/>
  <c r="AO17" i="2"/>
  <c r="AO20" i="2" s="1"/>
  <c r="AO21" i="2" s="1"/>
  <c r="AN17" i="2"/>
  <c r="AN20" i="2" s="1"/>
  <c r="AN21" i="2" s="1"/>
  <c r="AM17" i="2"/>
  <c r="AM20" i="2" s="1"/>
  <c r="AM21" i="2" s="1"/>
  <c r="AL17" i="2"/>
  <c r="AL20" i="2" s="1"/>
  <c r="AL21" i="2" s="1"/>
  <c r="AK17" i="2"/>
  <c r="AK19" i="2" s="1"/>
  <c r="AJ17" i="2"/>
  <c r="AI17" i="2"/>
  <c r="AI20" i="2" s="1"/>
  <c r="AI21" i="2" s="1"/>
  <c r="AH17" i="2"/>
  <c r="AH20" i="2" s="1"/>
  <c r="AH21" i="2" s="1"/>
  <c r="AG17" i="2"/>
  <c r="AG20" i="2" s="1"/>
  <c r="AG21" i="2" s="1"/>
  <c r="AF17" i="2"/>
  <c r="AE17" i="2"/>
  <c r="AD17" i="2"/>
  <c r="AD20" i="2" s="1"/>
  <c r="AD21" i="2" s="1"/>
  <c r="AC17" i="2"/>
  <c r="AC19" i="2" s="1"/>
  <c r="AB17" i="2"/>
  <c r="AB20" i="2" s="1"/>
  <c r="AB21" i="2" s="1"/>
  <c r="AA17" i="2"/>
  <c r="Z17" i="2"/>
  <c r="Y17" i="2"/>
  <c r="X17" i="2"/>
  <c r="W17" i="2"/>
  <c r="W20" i="2" s="1"/>
  <c r="W21" i="2" s="1"/>
  <c r="V17" i="2"/>
  <c r="V19" i="2" s="1"/>
  <c r="U17" i="2"/>
  <c r="U19" i="2" s="1"/>
  <c r="T17" i="2"/>
  <c r="T20" i="2" s="1"/>
  <c r="T21" i="2" s="1"/>
  <c r="S17" i="2"/>
  <c r="S20" i="2" s="1"/>
  <c r="S21" i="2" s="1"/>
  <c r="R17" i="2"/>
  <c r="R20" i="2" s="1"/>
  <c r="R21" i="2" s="1"/>
  <c r="Q17" i="2"/>
  <c r="Q20" i="2" s="1"/>
  <c r="Q21" i="2" s="1"/>
  <c r="P17" i="2"/>
  <c r="P20" i="2" s="1"/>
  <c r="P21" i="2" s="1"/>
  <c r="O17" i="2"/>
  <c r="O20" i="2" s="1"/>
  <c r="O21" i="2" s="1"/>
  <c r="N17" i="2"/>
  <c r="N19" i="2" s="1"/>
  <c r="M17" i="2"/>
  <c r="M20" i="2" s="1"/>
  <c r="M21" i="2" s="1"/>
  <c r="L17" i="2"/>
  <c r="L20" i="2" s="1"/>
  <c r="L21" i="2" s="1"/>
  <c r="K17" i="2"/>
  <c r="K20" i="2" s="1"/>
  <c r="K21" i="2" s="1"/>
  <c r="J17" i="2"/>
  <c r="I17" i="2"/>
  <c r="H17" i="2"/>
  <c r="G17" i="2"/>
  <c r="F17" i="2"/>
  <c r="F19" i="2" s="1"/>
  <c r="E17" i="2"/>
  <c r="E19" i="2" s="1"/>
  <c r="D17" i="2"/>
  <c r="D20" i="2" s="1"/>
  <c r="D21" i="2" s="1"/>
  <c r="C17" i="2"/>
  <c r="C20" i="2" s="1"/>
  <c r="C21" i="2" s="1"/>
  <c r="B17" i="2"/>
  <c r="B20" i="2" s="1"/>
  <c r="B21" i="2" s="1"/>
  <c r="AS6" i="2"/>
  <c r="AR6" i="2"/>
  <c r="AP6" i="2"/>
  <c r="AO6" i="2"/>
  <c r="AN6" i="2"/>
  <c r="AM6" i="2"/>
  <c r="AL6" i="2"/>
  <c r="AI6" i="2"/>
  <c r="AH6" i="2"/>
  <c r="AG6" i="2"/>
  <c r="AD6" i="2"/>
  <c r="AC6" i="2"/>
  <c r="AB6" i="2"/>
  <c r="X6" i="2"/>
  <c r="W6" i="2"/>
  <c r="V6" i="2"/>
  <c r="T6" i="2"/>
  <c r="S6" i="2"/>
  <c r="R6" i="2"/>
  <c r="Q6" i="2"/>
  <c r="P6" i="2"/>
  <c r="O6" i="2"/>
  <c r="N6" i="2"/>
  <c r="M6" i="2"/>
  <c r="L6" i="2"/>
  <c r="K6" i="2"/>
  <c r="F6" i="2"/>
  <c r="E6" i="2"/>
  <c r="D6" i="2"/>
  <c r="C6" i="2"/>
  <c r="B6" i="2"/>
  <c r="H19" i="2" l="1"/>
  <c r="P19" i="2"/>
  <c r="N45" i="2"/>
  <c r="V45" i="2"/>
  <c r="AD45" i="2"/>
  <c r="AL45" i="2"/>
  <c r="E45" i="2"/>
  <c r="M45" i="2"/>
  <c r="U45" i="2"/>
  <c r="AC45" i="2"/>
  <c r="AK45" i="2"/>
  <c r="AS45" i="2"/>
  <c r="E68" i="2"/>
  <c r="M68" i="2"/>
  <c r="U68" i="2"/>
  <c r="AC68" i="2"/>
  <c r="AK68" i="2"/>
  <c r="AS68" i="2"/>
  <c r="I19" i="2"/>
  <c r="Q19" i="2"/>
  <c r="Y19" i="2"/>
  <c r="AG19" i="2"/>
  <c r="AO19" i="2"/>
  <c r="F68" i="2"/>
  <c r="N68" i="2"/>
  <c r="V68" i="2"/>
  <c r="AD68" i="2"/>
  <c r="AL68" i="2"/>
  <c r="B19" i="2"/>
  <c r="J19" i="2"/>
  <c r="R19" i="2"/>
  <c r="Z19" i="2"/>
  <c r="AH19" i="2"/>
  <c r="AP19" i="2"/>
  <c r="G68" i="2"/>
  <c r="O68" i="2"/>
  <c r="W68" i="2"/>
  <c r="AE68" i="2"/>
  <c r="AM68" i="2"/>
  <c r="C19" i="2"/>
  <c r="K19" i="2"/>
  <c r="S19" i="2"/>
  <c r="AA19" i="2"/>
  <c r="AI19" i="2"/>
  <c r="AQ19" i="2"/>
  <c r="H45" i="2"/>
  <c r="P45" i="2"/>
  <c r="X45" i="2"/>
  <c r="AF45" i="2"/>
  <c r="AN45" i="2"/>
  <c r="AG46" i="2"/>
  <c r="AG47" i="2" s="1"/>
  <c r="X19" i="2"/>
  <c r="AF19" i="2"/>
  <c r="D19" i="2"/>
  <c r="L19" i="2"/>
  <c r="T19" i="2"/>
  <c r="AB19" i="2"/>
  <c r="AJ19" i="2"/>
  <c r="AR19" i="2"/>
  <c r="B45" i="2"/>
  <c r="J45" i="2"/>
  <c r="R45" i="2"/>
  <c r="Z45" i="2"/>
  <c r="AH45" i="2"/>
  <c r="AP45" i="2"/>
  <c r="B68" i="2"/>
  <c r="J68" i="2"/>
  <c r="R68" i="2"/>
  <c r="Z68" i="2"/>
  <c r="AH68" i="2"/>
  <c r="AP68" i="2"/>
  <c r="C45" i="2"/>
  <c r="K45" i="2"/>
  <c r="S45" i="2"/>
  <c r="AA45" i="2"/>
  <c r="AI45" i="2"/>
  <c r="AQ45" i="2"/>
  <c r="C68" i="2"/>
  <c r="K68" i="2"/>
  <c r="S68" i="2"/>
  <c r="AA68" i="2"/>
  <c r="AI68" i="2"/>
  <c r="AQ68" i="2"/>
  <c r="G19" i="2"/>
  <c r="O19" i="2"/>
  <c r="W19" i="2"/>
  <c r="AE19" i="2"/>
  <c r="AM19" i="2"/>
  <c r="V20" i="2"/>
  <c r="V21" i="2" s="1"/>
  <c r="D45" i="2"/>
  <c r="L45" i="2"/>
  <c r="T45" i="2"/>
  <c r="AB45" i="2"/>
  <c r="AJ45" i="2"/>
  <c r="AR45" i="2"/>
  <c r="D68" i="2"/>
  <c r="L68" i="2"/>
  <c r="T68" i="2"/>
  <c r="AB68" i="2"/>
  <c r="AJ68" i="2"/>
  <c r="AR68" i="2"/>
  <c r="AS19" i="2"/>
  <c r="G45" i="2"/>
  <c r="Q68" i="2"/>
  <c r="AO68" i="2"/>
  <c r="X20" i="2"/>
  <c r="X21" i="2" s="1"/>
  <c r="AN69" i="2"/>
  <c r="AN70" i="2" s="1"/>
  <c r="AL19" i="2"/>
  <c r="AN19" i="2"/>
  <c r="I45" i="2"/>
  <c r="Q45" i="2"/>
  <c r="Y45" i="2"/>
  <c r="F45" i="2"/>
  <c r="O45" i="2"/>
  <c r="E20" i="2"/>
  <c r="E21" i="2" s="1"/>
  <c r="AC20" i="2"/>
  <c r="AC21" i="2" s="1"/>
  <c r="N46" i="2"/>
  <c r="N47" i="2" s="1"/>
  <c r="P68" i="2"/>
  <c r="AF68" i="2"/>
  <c r="AD19" i="2"/>
  <c r="Y68" i="2"/>
  <c r="F20" i="2"/>
  <c r="F21" i="2" s="1"/>
  <c r="M19" i="2"/>
  <c r="N20" i="2"/>
  <c r="N21" i="2" s="1"/>
</calcChain>
</file>

<file path=xl/sharedStrings.xml><?xml version="1.0" encoding="utf-8"?>
<sst xmlns="http://schemas.openxmlformats.org/spreadsheetml/2006/main" count="1227" uniqueCount="254">
  <si>
    <t>Lame</t>
  </si>
  <si>
    <t>Analyse</t>
  </si>
  <si>
    <t>Type</t>
  </si>
  <si>
    <t>%Fe</t>
  </si>
  <si>
    <t>V01</t>
  </si>
  <si>
    <t>Hydrothermale</t>
  </si>
  <si>
    <t>V02</t>
  </si>
  <si>
    <t>V05</t>
  </si>
  <si>
    <t>V0-23</t>
  </si>
  <si>
    <t>Zone Royran</t>
  </si>
  <si>
    <t>V13</t>
  </si>
  <si>
    <t>V290</t>
  </si>
  <si>
    <t>LOD</t>
  </si>
  <si>
    <t>24Mg</t>
  </si>
  <si>
    <t>25Mg</t>
  </si>
  <si>
    <t>27Al</t>
  </si>
  <si>
    <t>28Si</t>
  </si>
  <si>
    <t>29Si</t>
  </si>
  <si>
    <t>31P</t>
  </si>
  <si>
    <t>43Ca</t>
  </si>
  <si>
    <t>44Ca</t>
  </si>
  <si>
    <t>Sc45</t>
  </si>
  <si>
    <t>47Ti</t>
  </si>
  <si>
    <t>51V</t>
  </si>
  <si>
    <t>52Cr</t>
  </si>
  <si>
    <t>55Mn</t>
  </si>
  <si>
    <t>59Co</t>
  </si>
  <si>
    <t>60Ni</t>
  </si>
  <si>
    <t>63Cu</t>
  </si>
  <si>
    <t>65Cu</t>
  </si>
  <si>
    <t>66Zn</t>
  </si>
  <si>
    <t>71Ga</t>
  </si>
  <si>
    <t>74Ge</t>
  </si>
  <si>
    <t>75As</t>
  </si>
  <si>
    <t>78Se</t>
  </si>
  <si>
    <t>82Se</t>
  </si>
  <si>
    <t>89Y</t>
  </si>
  <si>
    <t>90Zr</t>
  </si>
  <si>
    <t>92Zr</t>
  </si>
  <si>
    <t>93Nb</t>
  </si>
  <si>
    <t>95Mo</t>
  </si>
  <si>
    <t>107Ag</t>
  </si>
  <si>
    <t>111Cd</t>
  </si>
  <si>
    <t>118Sn</t>
  </si>
  <si>
    <t>121Sb</t>
  </si>
  <si>
    <t>125Te</t>
  </si>
  <si>
    <t>128Te</t>
  </si>
  <si>
    <t>178Hf</t>
  </si>
  <si>
    <t>181Ta</t>
  </si>
  <si>
    <t>182W</t>
  </si>
  <si>
    <t>197Au</t>
  </si>
  <si>
    <t>205Tl</t>
  </si>
  <si>
    <t>208Pb</t>
  </si>
  <si>
    <t>209Bi</t>
  </si>
  <si>
    <t>V290TR-T241-MT1</t>
  </si>
  <si>
    <t>Veine 290</t>
  </si>
  <si>
    <t>V290TR-T241-MT2</t>
  </si>
  <si>
    <t>V290TR-T241-MT3</t>
  </si>
  <si>
    <t>V290TR-T241-MT4</t>
  </si>
  <si>
    <t>V290TR-T241-MT5</t>
  </si>
  <si>
    <t>V290TR-T241-MT6</t>
  </si>
  <si>
    <t>V290TR-T241-MT7</t>
  </si>
  <si>
    <t>Disséminée</t>
  </si>
  <si>
    <t>Semi-massive</t>
  </si>
  <si>
    <t>Fracturée</t>
  </si>
  <si>
    <t>Idiomorphe</t>
  </si>
  <si>
    <t>Subidiomoprhe</t>
  </si>
  <si>
    <t>Py-Cp micro inclusions</t>
  </si>
  <si>
    <t>Brèche</t>
  </si>
  <si>
    <t>Xénomorphe</t>
  </si>
  <si>
    <t>Grossière</t>
  </si>
  <si>
    <t>Massive</t>
  </si>
  <si>
    <t>Py-Cp dans fractures</t>
  </si>
  <si>
    <t>L1920-CHL1-MT4</t>
  </si>
  <si>
    <t>L1920-CHL1-MT5</t>
  </si>
  <si>
    <t>L1920-CHL1-MT6</t>
  </si>
  <si>
    <t>L1920-CHL1-MT7</t>
  </si>
  <si>
    <t>Zonée</t>
  </si>
  <si>
    <t>Cp inclusions</t>
  </si>
  <si>
    <t>Poreuse</t>
  </si>
  <si>
    <t>V290TR-104B-MT1</t>
  </si>
  <si>
    <t>V290TR-104B-MT2</t>
  </si>
  <si>
    <t>V290TR-104B-MT3</t>
  </si>
  <si>
    <t>V290TR-104B-MT4</t>
  </si>
  <si>
    <t>V290TR-104B-MT5</t>
  </si>
  <si>
    <t>V290TR-104B-MT6</t>
  </si>
  <si>
    <t>V290TR-104B-MT7</t>
  </si>
  <si>
    <t>V290TR-104B-MT8</t>
  </si>
  <si>
    <t>V290TR-104B-MT9</t>
  </si>
  <si>
    <t>Bréchifiée</t>
  </si>
  <si>
    <t>V290TR-104B</t>
  </si>
  <si>
    <t>Magnétite</t>
  </si>
  <si>
    <t>Inclusions / Exsolution</t>
  </si>
  <si>
    <t>Coeur, incl Si</t>
  </si>
  <si>
    <t>Mlb</t>
  </si>
  <si>
    <t>Coeur, incl silicate</t>
  </si>
  <si>
    <t xml:space="preserve">Silicate </t>
  </si>
  <si>
    <t xml:space="preserve">Cp </t>
  </si>
  <si>
    <t>Si, Py-Cp</t>
  </si>
  <si>
    <t>Phase</t>
  </si>
  <si>
    <t xml:space="preserve">Texture </t>
  </si>
  <si>
    <t>V01-1016A-MT1</t>
  </si>
  <si>
    <t>V01-1016A-MT2</t>
  </si>
  <si>
    <t>V01-1016A-MT3</t>
  </si>
  <si>
    <t>V01-1016A-MT4</t>
  </si>
  <si>
    <t>V01-1016A-MT5</t>
  </si>
  <si>
    <t>V01-1016A-MT6</t>
  </si>
  <si>
    <t>V01-1016A-MT7</t>
  </si>
  <si>
    <t>V01-1016A-MT8</t>
  </si>
  <si>
    <t>V01-1016A-MT9</t>
  </si>
  <si>
    <t>V01-1016C-MT1</t>
  </si>
  <si>
    <t>V01-1016C-MT2</t>
  </si>
  <si>
    <t>V01-1016C-MT4</t>
  </si>
  <si>
    <t>V01-1016C-MT5</t>
  </si>
  <si>
    <t>V01-1016C-MT6</t>
  </si>
  <si>
    <t>V01-1016C-MT8</t>
  </si>
  <si>
    <t>V01-1016C-MT9</t>
  </si>
  <si>
    <t>V01-1016C-MT10</t>
  </si>
  <si>
    <t>V01-1016C-MT11</t>
  </si>
  <si>
    <t>V02-133A-MT1</t>
  </si>
  <si>
    <t>V02-133A-MT2</t>
  </si>
  <si>
    <t>V02-133A-MT3</t>
  </si>
  <si>
    <t>V02-133A-MT4</t>
  </si>
  <si>
    <t>V02-133A-MT5</t>
  </si>
  <si>
    <t>V02-133A-MT6</t>
  </si>
  <si>
    <t>V02-133A-MT7</t>
  </si>
  <si>
    <t>V02-35A-MT1</t>
  </si>
  <si>
    <t>V02-35A-MT2</t>
  </si>
  <si>
    <t>V02-35A-MT3</t>
  </si>
  <si>
    <t>V02-35A-MT4</t>
  </si>
  <si>
    <t>V02-35A-MT5</t>
  </si>
  <si>
    <t>V02-35A-MT6</t>
  </si>
  <si>
    <t>V02-35A-MT7</t>
  </si>
  <si>
    <t>V02-35A-MT8</t>
  </si>
  <si>
    <t>V05-1601B-MT1</t>
  </si>
  <si>
    <t>V05-1601B-MT2</t>
  </si>
  <si>
    <t>V05-1601B-MT3</t>
  </si>
  <si>
    <t>V05-1601B-MT4</t>
  </si>
  <si>
    <t>V05-1601B-MT5</t>
  </si>
  <si>
    <t>V05-1601B-MT6</t>
  </si>
  <si>
    <t>V05-1601B-MT7</t>
  </si>
  <si>
    <t>V05-1601B-MT8</t>
  </si>
  <si>
    <t>L1920-CHL1-MT1</t>
  </si>
  <si>
    <t>L1920-CHL1-MT2</t>
  </si>
  <si>
    <t>L1920-CHL1-MT3</t>
  </si>
  <si>
    <t>V0804-Cp-MT5</t>
  </si>
  <si>
    <t>V0804-Cp-MT1</t>
  </si>
  <si>
    <t>V0804-Cp-MT2</t>
  </si>
  <si>
    <t>V0804-Cp-MT3</t>
  </si>
  <si>
    <t>V0804-Cp-MT6</t>
  </si>
  <si>
    <t>V0804-Cp-MT4</t>
  </si>
  <si>
    <t>V13-T279-MT-1</t>
  </si>
  <si>
    <t>V13-T279-MT-2</t>
  </si>
  <si>
    <t>V13-T279-MT-3</t>
  </si>
  <si>
    <t>V13-T279-MT-4</t>
  </si>
  <si>
    <t>V13-T279-MT-5</t>
  </si>
  <si>
    <t>V13-T279-MT-6</t>
  </si>
  <si>
    <t>V13-T279-MT-7</t>
  </si>
  <si>
    <t>V13-T279-MT-8</t>
  </si>
  <si>
    <t>V290TR-106A-MT1</t>
  </si>
  <si>
    <t>V290TR-106A-MT2</t>
  </si>
  <si>
    <t>V290TR-106A-MT3</t>
  </si>
  <si>
    <t>V290TR-106A-MT4</t>
  </si>
  <si>
    <t>V290TR-106A-MT5</t>
  </si>
  <si>
    <t>V01-1016A</t>
  </si>
  <si>
    <t>V01-1016C</t>
  </si>
  <si>
    <t>V02-133A</t>
  </si>
  <si>
    <t>V02-35A</t>
  </si>
  <si>
    <t>V05-1601B</t>
  </si>
  <si>
    <t>V290TR-T241</t>
  </si>
  <si>
    <t>L1920-CHL1</t>
  </si>
  <si>
    <t>V0804-Cp</t>
  </si>
  <si>
    <t>V13-T279</t>
  </si>
  <si>
    <t>V290TR-106A</t>
  </si>
  <si>
    <t>Bréchique</t>
  </si>
  <si>
    <t>Habitus</t>
  </si>
  <si>
    <t>Veine</t>
  </si>
  <si>
    <t>Standard de contrôle UQAC-Fe-S1B</t>
  </si>
  <si>
    <t>Éléments</t>
  </si>
  <si>
    <t>24 Mg</t>
  </si>
  <si>
    <t>25 Mg</t>
  </si>
  <si>
    <t>27 Al</t>
  </si>
  <si>
    <t>28 Si</t>
  </si>
  <si>
    <t>29 Si</t>
  </si>
  <si>
    <t>31 P</t>
  </si>
  <si>
    <t>43 Ca</t>
  </si>
  <si>
    <t>44 Ca</t>
  </si>
  <si>
    <t>45 Sc</t>
  </si>
  <si>
    <t>47 Ti</t>
  </si>
  <si>
    <t>51 V</t>
  </si>
  <si>
    <t>52 Cr</t>
  </si>
  <si>
    <t>55 Mn</t>
  </si>
  <si>
    <t>59 Co</t>
  </si>
  <si>
    <t>60 Ni</t>
  </si>
  <si>
    <t>63 Cu</t>
  </si>
  <si>
    <t>65 Cu</t>
  </si>
  <si>
    <t>66 Zn</t>
  </si>
  <si>
    <t>71 Ga</t>
  </si>
  <si>
    <t>74 Ge</t>
  </si>
  <si>
    <t>75 As</t>
  </si>
  <si>
    <t>78 Se</t>
  </si>
  <si>
    <t>82 Se</t>
  </si>
  <si>
    <t>89 Y</t>
  </si>
  <si>
    <t>90 Zr</t>
  </si>
  <si>
    <t>92 Zr</t>
  </si>
  <si>
    <t>93 Nb</t>
  </si>
  <si>
    <t>95 Mo</t>
  </si>
  <si>
    <t>107 Ag</t>
  </si>
  <si>
    <t>111 Cd</t>
  </si>
  <si>
    <t>118 Sn</t>
  </si>
  <si>
    <t>151 Sb</t>
  </si>
  <si>
    <t>125 Te</t>
  </si>
  <si>
    <t>128 Te</t>
  </si>
  <si>
    <t>178 Hf</t>
  </si>
  <si>
    <t>181 Ta</t>
  </si>
  <si>
    <t>182 W</t>
  </si>
  <si>
    <t>187 Re</t>
  </si>
  <si>
    <t>193 Ir</t>
  </si>
  <si>
    <t>195 Pt</t>
  </si>
  <si>
    <t>197 Au</t>
  </si>
  <si>
    <t>205 Tl</t>
  </si>
  <si>
    <t>208 Pb</t>
  </si>
  <si>
    <t>209 Bi</t>
  </si>
  <si>
    <t>Matériel de référence utilisé pour la calibration</t>
  </si>
  <si>
    <t>GSE</t>
  </si>
  <si>
    <t>MASS-1C</t>
  </si>
  <si>
    <t>Valeur certifiée</t>
  </si>
  <si>
    <t>N/A</t>
  </si>
  <si>
    <t>Incertitude (2SD)</t>
  </si>
  <si>
    <t>RSD (%)</t>
  </si>
  <si>
    <t>UQAC-FeS1-1.d</t>
  </si>
  <si>
    <t>UQAC-FeS1-2.d</t>
  </si>
  <si>
    <t>UQAC-FeS1-3.d</t>
  </si>
  <si>
    <t>UQAC-FeS1-2.d_1</t>
  </si>
  <si>
    <t>UQAC-FeS1-5.d</t>
  </si>
  <si>
    <t>Médiane</t>
  </si>
  <si>
    <t>Différence absolue</t>
  </si>
  <si>
    <t>Différence relative</t>
  </si>
  <si>
    <t>Standard de contrôle GP6</t>
  </si>
  <si>
    <t>GP6-1.d</t>
  </si>
  <si>
    <t>GP6-2.d</t>
  </si>
  <si>
    <t>GP6-3.d</t>
  </si>
  <si>
    <t>GP6-4.d</t>
  </si>
  <si>
    <t>GP6-5.d</t>
  </si>
  <si>
    <t>Standard de contrôle BC28-Ti</t>
  </si>
  <si>
    <t>BC28-1.d</t>
  </si>
  <si>
    <t>BC28-2.d</t>
  </si>
  <si>
    <t>BC28-3.d</t>
  </si>
  <si>
    <t>BC28-2.d_1</t>
  </si>
  <si>
    <t>BC28-5.d</t>
  </si>
  <si>
    <t>BC-28-3.d</t>
  </si>
  <si>
    <t>Les valeurs sont données en ppm (partie par million), sauf si indiqué</t>
  </si>
  <si>
    <t>Toutes valeurs sont données en ppm (partie par million).</t>
  </si>
  <si>
    <t>Les analyses ont été réalisées au laboratoire LabMaTer (UQAC), le traitement des données a été effectué grâce au logiciel Iolite (Igor pro 6.37).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</si>
</sst>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2" fillId="0" borderId="0" xfId="0" applyNumberFormat="1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6" borderId="8" xfId="0" applyFont="1" applyFill="1" applyBorder="1" applyAlignment="1">
      <alignment horizontal="left" vertical="center"/>
    </xf>
    <xf numFmtId="165" fontId="8" fillId="7" borderId="0" xfId="0" applyNumberFormat="1" applyFont="1" applyFill="1" applyAlignment="1">
      <alignment horizontal="center" vertical="center"/>
    </xf>
    <xf numFmtId="165" fontId="8" fillId="7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165" fontId="8" fillId="7" borderId="6" xfId="0" applyNumberFormat="1" applyFont="1" applyFill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2" fontId="8" fillId="5" borderId="6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0" fontId="8" fillId="0" borderId="8" xfId="0" applyFont="1" applyBorder="1" applyAlignment="1">
      <alignment horizontal="left"/>
    </xf>
    <xf numFmtId="165" fontId="8" fillId="0" borderId="3" xfId="0" applyNumberFormat="1" applyFont="1" applyBorder="1" applyAlignment="1">
      <alignment horizontal="center" vertical="center"/>
    </xf>
    <xf numFmtId="2" fontId="8" fillId="7" borderId="0" xfId="0" applyNumberFormat="1" applyFont="1" applyFill="1" applyAlignment="1">
      <alignment horizontal="center" vertical="center"/>
    </xf>
    <xf numFmtId="2" fontId="8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8" fillId="5" borderId="6" xfId="0" applyNumberFormat="1" applyFont="1" applyFill="1" applyBorder="1" applyAlignment="1">
      <alignment horizontal="center" vertical="center"/>
    </xf>
    <xf numFmtId="11" fontId="8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</cellXfs>
  <cellStyles count="2">
    <cellStyle name="Millier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8E6E-4A4A-407B-935E-6C5FD47E56F3}">
  <dimension ref="A1:AS74"/>
  <sheetViews>
    <sheetView topLeftCell="A24" workbookViewId="0">
      <selection activeCell="G49" sqref="G49"/>
    </sheetView>
  </sheetViews>
  <sheetFormatPr baseColWidth="10" defaultRowHeight="15" x14ac:dyDescent="0.25"/>
  <cols>
    <col min="1" max="1" width="16.42578125" customWidth="1"/>
    <col min="19" max="19" width="12.5703125" bestFit="1" customWidth="1"/>
  </cols>
  <sheetData>
    <row r="1" spans="1:45" x14ac:dyDescent="0.25">
      <c r="A1" s="58" t="s">
        <v>177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</row>
    <row r="2" spans="1:45" x14ac:dyDescent="0.25">
      <c r="A2" s="59" t="s">
        <v>178</v>
      </c>
      <c r="B2" s="18" t="s">
        <v>179</v>
      </c>
      <c r="C2" s="18" t="s">
        <v>180</v>
      </c>
      <c r="D2" s="18" t="s">
        <v>181</v>
      </c>
      <c r="E2" s="18" t="s">
        <v>182</v>
      </c>
      <c r="F2" s="18" t="s">
        <v>183</v>
      </c>
      <c r="G2" s="18" t="s">
        <v>184</v>
      </c>
      <c r="H2" s="18" t="s">
        <v>185</v>
      </c>
      <c r="I2" s="18" t="s">
        <v>186</v>
      </c>
      <c r="J2" s="18" t="s">
        <v>187</v>
      </c>
      <c r="K2" s="18" t="s">
        <v>188</v>
      </c>
      <c r="L2" s="18" t="s">
        <v>189</v>
      </c>
      <c r="M2" s="18" t="s">
        <v>190</v>
      </c>
      <c r="N2" s="18" t="s">
        <v>191</v>
      </c>
      <c r="O2" s="18" t="s">
        <v>192</v>
      </c>
      <c r="P2" s="18" t="s">
        <v>193</v>
      </c>
      <c r="Q2" s="18" t="s">
        <v>194</v>
      </c>
      <c r="R2" s="18" t="s">
        <v>195</v>
      </c>
      <c r="S2" s="18" t="s">
        <v>196</v>
      </c>
      <c r="T2" s="18" t="s">
        <v>197</v>
      </c>
      <c r="U2" s="18" t="s">
        <v>198</v>
      </c>
      <c r="V2" s="18" t="s">
        <v>199</v>
      </c>
      <c r="W2" s="18" t="s">
        <v>200</v>
      </c>
      <c r="X2" s="18" t="s">
        <v>201</v>
      </c>
      <c r="Y2" s="18" t="s">
        <v>202</v>
      </c>
      <c r="Z2" s="18" t="s">
        <v>203</v>
      </c>
      <c r="AA2" s="18" t="s">
        <v>204</v>
      </c>
      <c r="AB2" s="18" t="s">
        <v>205</v>
      </c>
      <c r="AC2" s="18" t="s">
        <v>206</v>
      </c>
      <c r="AD2" s="18" t="s">
        <v>207</v>
      </c>
      <c r="AE2" s="18" t="s">
        <v>208</v>
      </c>
      <c r="AF2" s="18" t="s">
        <v>209</v>
      </c>
      <c r="AG2" s="18" t="s">
        <v>210</v>
      </c>
      <c r="AH2" s="18" t="s">
        <v>211</v>
      </c>
      <c r="AI2" s="18" t="s">
        <v>212</v>
      </c>
      <c r="AJ2" s="18" t="s">
        <v>213</v>
      </c>
      <c r="AK2" s="18" t="s">
        <v>214</v>
      </c>
      <c r="AL2" s="18" t="s">
        <v>215</v>
      </c>
      <c r="AM2" s="18" t="s">
        <v>216</v>
      </c>
      <c r="AN2" s="18" t="s">
        <v>217</v>
      </c>
      <c r="AO2" s="18" t="s">
        <v>218</v>
      </c>
      <c r="AP2" s="18" t="s">
        <v>219</v>
      </c>
      <c r="AQ2" s="18" t="s">
        <v>220</v>
      </c>
      <c r="AR2" s="18" t="s">
        <v>221</v>
      </c>
      <c r="AS2" s="19" t="s">
        <v>222</v>
      </c>
    </row>
    <row r="3" spans="1:45" ht="30.6" customHeight="1" x14ac:dyDescent="0.25">
      <c r="A3" s="20" t="s">
        <v>223</v>
      </c>
      <c r="B3" s="18" t="s">
        <v>224</v>
      </c>
      <c r="C3" s="18" t="s">
        <v>224</v>
      </c>
      <c r="D3" s="18" t="s">
        <v>224</v>
      </c>
      <c r="E3" s="18" t="s">
        <v>224</v>
      </c>
      <c r="F3" s="18" t="s">
        <v>224</v>
      </c>
      <c r="G3" s="18" t="s">
        <v>224</v>
      </c>
      <c r="H3" s="18" t="s">
        <v>224</v>
      </c>
      <c r="I3" s="18" t="s">
        <v>224</v>
      </c>
      <c r="J3" s="18" t="s">
        <v>224</v>
      </c>
      <c r="K3" s="18" t="s">
        <v>224</v>
      </c>
      <c r="L3" s="18" t="s">
        <v>224</v>
      </c>
      <c r="M3" s="18" t="s">
        <v>224</v>
      </c>
      <c r="N3" s="18" t="s">
        <v>224</v>
      </c>
      <c r="O3" s="18" t="s">
        <v>224</v>
      </c>
      <c r="P3" s="18" t="s">
        <v>224</v>
      </c>
      <c r="Q3" s="18" t="s">
        <v>225</v>
      </c>
      <c r="R3" s="18" t="s">
        <v>225</v>
      </c>
      <c r="S3" s="18" t="s">
        <v>224</v>
      </c>
      <c r="T3" s="18" t="s">
        <v>224</v>
      </c>
      <c r="U3" s="18" t="s">
        <v>224</v>
      </c>
      <c r="V3" s="18" t="s">
        <v>225</v>
      </c>
      <c r="W3" s="18" t="s">
        <v>225</v>
      </c>
      <c r="X3" s="18" t="s">
        <v>225</v>
      </c>
      <c r="Y3" s="18" t="s">
        <v>224</v>
      </c>
      <c r="Z3" s="18" t="s">
        <v>224</v>
      </c>
      <c r="AA3" s="18" t="s">
        <v>224</v>
      </c>
      <c r="AB3" s="18" t="s">
        <v>224</v>
      </c>
      <c r="AC3" s="18" t="s">
        <v>224</v>
      </c>
      <c r="AD3" s="18" t="s">
        <v>225</v>
      </c>
      <c r="AE3" s="18" t="s">
        <v>224</v>
      </c>
      <c r="AF3" s="18" t="s">
        <v>224</v>
      </c>
      <c r="AG3" s="18" t="s">
        <v>224</v>
      </c>
      <c r="AH3" s="18" t="s">
        <v>225</v>
      </c>
      <c r="AI3" s="18" t="s">
        <v>225</v>
      </c>
      <c r="AJ3" s="18" t="s">
        <v>224</v>
      </c>
      <c r="AK3" s="18" t="s">
        <v>224</v>
      </c>
      <c r="AL3" s="18" t="s">
        <v>224</v>
      </c>
      <c r="AM3" s="18" t="s">
        <v>224</v>
      </c>
      <c r="AN3" s="18" t="s">
        <v>224</v>
      </c>
      <c r="AO3" s="18" t="s">
        <v>224</v>
      </c>
      <c r="AP3" s="18" t="s">
        <v>225</v>
      </c>
      <c r="AQ3" s="18" t="s">
        <v>225</v>
      </c>
      <c r="AR3" s="18" t="s">
        <v>224</v>
      </c>
      <c r="AS3" s="19" t="s">
        <v>224</v>
      </c>
    </row>
    <row r="4" spans="1:45" x14ac:dyDescent="0.25">
      <c r="A4" s="21" t="s">
        <v>226</v>
      </c>
      <c r="B4" s="22">
        <v>340</v>
      </c>
      <c r="C4" s="22">
        <v>340</v>
      </c>
      <c r="D4" s="22">
        <v>1330</v>
      </c>
      <c r="E4" s="22">
        <v>25700</v>
      </c>
      <c r="F4" s="22">
        <v>25700</v>
      </c>
      <c r="G4" s="22" t="s">
        <v>227</v>
      </c>
      <c r="H4" s="22" t="s">
        <v>227</v>
      </c>
      <c r="I4" s="22" t="s">
        <v>227</v>
      </c>
      <c r="J4" s="22" t="s">
        <v>227</v>
      </c>
      <c r="K4" s="22">
        <v>300</v>
      </c>
      <c r="L4" s="22">
        <v>21</v>
      </c>
      <c r="M4" s="22">
        <v>250</v>
      </c>
      <c r="N4" s="22">
        <v>58</v>
      </c>
      <c r="O4" s="22">
        <v>637</v>
      </c>
      <c r="P4" s="22">
        <v>25000</v>
      </c>
      <c r="Q4" s="22">
        <v>23000</v>
      </c>
      <c r="R4" s="22">
        <v>23000</v>
      </c>
      <c r="S4" s="22">
        <v>275</v>
      </c>
      <c r="T4" s="23">
        <v>10</v>
      </c>
      <c r="U4" s="23" t="s">
        <v>227</v>
      </c>
      <c r="V4" s="23">
        <v>1050</v>
      </c>
      <c r="W4" s="23">
        <v>310</v>
      </c>
      <c r="X4" s="23">
        <v>310</v>
      </c>
      <c r="Y4" s="23" t="s">
        <v>227</v>
      </c>
      <c r="Z4" s="23" t="s">
        <v>227</v>
      </c>
      <c r="AA4" s="23" t="s">
        <v>227</v>
      </c>
      <c r="AB4" s="23">
        <v>40</v>
      </c>
      <c r="AC4" s="23">
        <v>65</v>
      </c>
      <c r="AD4" s="23">
        <v>155</v>
      </c>
      <c r="AE4" s="23" t="s">
        <v>227</v>
      </c>
      <c r="AF4" s="23" t="s">
        <v>227</v>
      </c>
      <c r="AG4" s="23">
        <v>88</v>
      </c>
      <c r="AH4" s="23">
        <v>120</v>
      </c>
      <c r="AI4" s="23">
        <v>120</v>
      </c>
      <c r="AJ4" s="23" t="s">
        <v>227</v>
      </c>
      <c r="AK4" s="23" t="s">
        <v>227</v>
      </c>
      <c r="AL4" s="23">
        <v>1500</v>
      </c>
      <c r="AM4" s="23">
        <v>70</v>
      </c>
      <c r="AN4" s="23">
        <v>60</v>
      </c>
      <c r="AO4" s="23">
        <v>50</v>
      </c>
      <c r="AP4" s="23">
        <v>65</v>
      </c>
      <c r="AQ4" s="23" t="s">
        <v>227</v>
      </c>
      <c r="AR4" s="23">
        <v>90</v>
      </c>
      <c r="AS4" s="24">
        <v>120</v>
      </c>
    </row>
    <row r="5" spans="1:45" x14ac:dyDescent="0.25">
      <c r="A5" s="21" t="s">
        <v>228</v>
      </c>
      <c r="B5" s="22">
        <v>34</v>
      </c>
      <c r="C5" s="22">
        <v>34</v>
      </c>
      <c r="D5" s="22">
        <v>133</v>
      </c>
      <c r="E5" s="22">
        <v>1800</v>
      </c>
      <c r="F5" s="22">
        <v>1800</v>
      </c>
      <c r="G5" s="22" t="s">
        <v>227</v>
      </c>
      <c r="H5" s="22" t="s">
        <v>227</v>
      </c>
      <c r="I5" s="22" t="s">
        <v>227</v>
      </c>
      <c r="J5" s="22" t="s">
        <v>227</v>
      </c>
      <c r="K5" s="22">
        <v>30</v>
      </c>
      <c r="L5" s="22">
        <v>2.1</v>
      </c>
      <c r="M5" s="22">
        <v>25</v>
      </c>
      <c r="N5" s="22">
        <v>5.8</v>
      </c>
      <c r="O5" s="22">
        <v>47</v>
      </c>
      <c r="P5" s="22">
        <v>1500</v>
      </c>
      <c r="Q5" s="22">
        <v>1300</v>
      </c>
      <c r="R5" s="22">
        <v>1300</v>
      </c>
      <c r="S5" s="22">
        <v>27.5</v>
      </c>
      <c r="T5" s="23">
        <v>1</v>
      </c>
      <c r="U5" s="23" t="s">
        <v>227</v>
      </c>
      <c r="V5" s="23">
        <v>105</v>
      </c>
      <c r="W5" s="23">
        <v>42</v>
      </c>
      <c r="X5" s="23">
        <v>42</v>
      </c>
      <c r="Y5" s="23" t="s">
        <v>227</v>
      </c>
      <c r="Z5" s="23" t="s">
        <v>227</v>
      </c>
      <c r="AA5" s="23" t="s">
        <v>227</v>
      </c>
      <c r="AB5" s="23">
        <v>4</v>
      </c>
      <c r="AC5" s="23">
        <v>3.5</v>
      </c>
      <c r="AD5" s="23">
        <v>15.5</v>
      </c>
      <c r="AE5" s="23" t="s">
        <v>227</v>
      </c>
      <c r="AF5" s="23" t="s">
        <v>227</v>
      </c>
      <c r="AG5" s="23">
        <v>8.8000000000000007</v>
      </c>
      <c r="AH5" s="23">
        <v>17</v>
      </c>
      <c r="AI5" s="23">
        <v>17</v>
      </c>
      <c r="AJ5" s="23" t="s">
        <v>227</v>
      </c>
      <c r="AK5" s="23" t="s">
        <v>227</v>
      </c>
      <c r="AL5" s="23">
        <v>150</v>
      </c>
      <c r="AM5" s="23">
        <v>7</v>
      </c>
      <c r="AN5" s="23">
        <v>6</v>
      </c>
      <c r="AO5" s="23">
        <v>10</v>
      </c>
      <c r="AP5" s="23">
        <v>6.5</v>
      </c>
      <c r="AQ5" s="23" t="s">
        <v>227</v>
      </c>
      <c r="AR5" s="23">
        <v>9</v>
      </c>
      <c r="AS5" s="24">
        <v>20</v>
      </c>
    </row>
    <row r="6" spans="1:45" x14ac:dyDescent="0.25">
      <c r="A6" s="21" t="s">
        <v>229</v>
      </c>
      <c r="B6" s="22">
        <f>(B5/B4)*100</f>
        <v>10</v>
      </c>
      <c r="C6" s="22">
        <f t="shared" ref="C6:S6" si="0">(C5/C4)*100</f>
        <v>10</v>
      </c>
      <c r="D6" s="22">
        <f t="shared" si="0"/>
        <v>10</v>
      </c>
      <c r="E6" s="23">
        <f t="shared" si="0"/>
        <v>7.0038910505836576</v>
      </c>
      <c r="F6" s="23">
        <f t="shared" si="0"/>
        <v>7.0038910505836576</v>
      </c>
      <c r="G6" s="22" t="s">
        <v>227</v>
      </c>
      <c r="H6" s="22" t="s">
        <v>227</v>
      </c>
      <c r="I6" s="22" t="s">
        <v>227</v>
      </c>
      <c r="J6" s="22" t="s">
        <v>227</v>
      </c>
      <c r="K6" s="22">
        <f t="shared" si="0"/>
        <v>10</v>
      </c>
      <c r="L6" s="22">
        <f t="shared" si="0"/>
        <v>10</v>
      </c>
      <c r="M6" s="22">
        <f t="shared" si="0"/>
        <v>10</v>
      </c>
      <c r="N6" s="22">
        <f t="shared" si="0"/>
        <v>10</v>
      </c>
      <c r="O6" s="23">
        <f t="shared" si="0"/>
        <v>7.3783359497645211</v>
      </c>
      <c r="P6" s="22">
        <f t="shared" si="0"/>
        <v>6</v>
      </c>
      <c r="Q6" s="23">
        <f t="shared" si="0"/>
        <v>5.6521739130434785</v>
      </c>
      <c r="R6" s="23">
        <f t="shared" si="0"/>
        <v>5.6521739130434785</v>
      </c>
      <c r="S6" s="22">
        <f t="shared" si="0"/>
        <v>10</v>
      </c>
      <c r="T6" s="23">
        <f>(T5/T4)*100</f>
        <v>10</v>
      </c>
      <c r="U6" s="23" t="s">
        <v>227</v>
      </c>
      <c r="V6" s="23">
        <f t="shared" ref="V6:AS6" si="1">(V5/V4)*100</f>
        <v>10</v>
      </c>
      <c r="W6" s="23">
        <f t="shared" si="1"/>
        <v>13.548387096774196</v>
      </c>
      <c r="X6" s="23">
        <f t="shared" si="1"/>
        <v>13.548387096774196</v>
      </c>
      <c r="Y6" s="23" t="s">
        <v>227</v>
      </c>
      <c r="Z6" s="23" t="s">
        <v>227</v>
      </c>
      <c r="AA6" s="23" t="s">
        <v>227</v>
      </c>
      <c r="AB6" s="23">
        <f t="shared" si="1"/>
        <v>10</v>
      </c>
      <c r="AC6" s="23">
        <f t="shared" si="1"/>
        <v>5.384615384615385</v>
      </c>
      <c r="AD6" s="23">
        <f t="shared" si="1"/>
        <v>10</v>
      </c>
      <c r="AE6" s="23" t="s">
        <v>227</v>
      </c>
      <c r="AF6" s="23" t="s">
        <v>227</v>
      </c>
      <c r="AG6" s="23">
        <f t="shared" si="1"/>
        <v>10</v>
      </c>
      <c r="AH6" s="23">
        <f t="shared" si="1"/>
        <v>14.166666666666666</v>
      </c>
      <c r="AI6" s="23">
        <f t="shared" si="1"/>
        <v>14.166666666666666</v>
      </c>
      <c r="AJ6" s="23" t="s">
        <v>227</v>
      </c>
      <c r="AK6" s="23" t="s">
        <v>227</v>
      </c>
      <c r="AL6" s="23">
        <f t="shared" si="1"/>
        <v>10</v>
      </c>
      <c r="AM6" s="23">
        <f t="shared" si="1"/>
        <v>10</v>
      </c>
      <c r="AN6" s="23">
        <f t="shared" si="1"/>
        <v>10</v>
      </c>
      <c r="AO6" s="23">
        <f t="shared" si="1"/>
        <v>20</v>
      </c>
      <c r="AP6" s="23">
        <f t="shared" si="1"/>
        <v>10</v>
      </c>
      <c r="AQ6" s="23" t="s">
        <v>227</v>
      </c>
      <c r="AR6" s="23">
        <f t="shared" si="1"/>
        <v>10</v>
      </c>
      <c r="AS6" s="23">
        <f t="shared" si="1"/>
        <v>16.666666666666664</v>
      </c>
    </row>
    <row r="7" spans="1:45" x14ac:dyDescent="0.2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</row>
    <row r="8" spans="1:45" x14ac:dyDescent="0.25">
      <c r="A8" s="29" t="s">
        <v>230</v>
      </c>
      <c r="B8" s="23">
        <v>311</v>
      </c>
      <c r="C8" s="23">
        <v>278</v>
      </c>
      <c r="D8" s="23">
        <v>1450</v>
      </c>
      <c r="E8" s="30">
        <v>26880</v>
      </c>
      <c r="F8" s="30">
        <v>29600</v>
      </c>
      <c r="G8" s="30">
        <v>126</v>
      </c>
      <c r="H8" s="30">
        <v>798</v>
      </c>
      <c r="I8" s="30">
        <v>559</v>
      </c>
      <c r="J8" s="23">
        <v>1.85</v>
      </c>
      <c r="K8" s="30">
        <v>323</v>
      </c>
      <c r="L8" s="23">
        <v>22.04</v>
      </c>
      <c r="M8" s="30">
        <v>298</v>
      </c>
      <c r="N8" s="30">
        <v>45.7</v>
      </c>
      <c r="O8" s="30">
        <v>869</v>
      </c>
      <c r="P8" s="30">
        <v>34650</v>
      </c>
      <c r="Q8" s="30">
        <v>21700</v>
      </c>
      <c r="R8" s="30">
        <v>21550</v>
      </c>
      <c r="S8" s="23">
        <v>366</v>
      </c>
      <c r="T8" s="23">
        <v>10.039999999999999</v>
      </c>
      <c r="U8" s="23">
        <v>3.46</v>
      </c>
      <c r="V8" s="23">
        <v>1352</v>
      </c>
      <c r="W8" s="23">
        <v>299.10000000000002</v>
      </c>
      <c r="X8" s="23">
        <v>282.10000000000002</v>
      </c>
      <c r="Y8" s="23">
        <v>0.50700000000000001</v>
      </c>
      <c r="Z8" s="23">
        <v>9.1999999999999993</v>
      </c>
      <c r="AA8" s="23">
        <v>33.200000000000003</v>
      </c>
      <c r="AB8" s="23">
        <v>31.3</v>
      </c>
      <c r="AC8" s="23">
        <v>65.2</v>
      </c>
      <c r="AD8" s="23">
        <v>146</v>
      </c>
      <c r="AE8" s="23">
        <v>1.61</v>
      </c>
      <c r="AF8" s="23">
        <v>166</v>
      </c>
      <c r="AG8" s="23">
        <v>122</v>
      </c>
      <c r="AH8" s="23">
        <v>135</v>
      </c>
      <c r="AI8" s="23">
        <v>136.30000000000001</v>
      </c>
      <c r="AJ8" s="23">
        <v>0.20899999999999999</v>
      </c>
      <c r="AK8" s="23">
        <v>3.36</v>
      </c>
      <c r="AL8" s="23">
        <v>992</v>
      </c>
      <c r="AM8" s="23">
        <v>79.099999999999994</v>
      </c>
      <c r="AN8" s="23">
        <v>320.10000000000002</v>
      </c>
      <c r="AO8" s="23">
        <v>91</v>
      </c>
      <c r="AP8" s="23">
        <v>57.6</v>
      </c>
      <c r="AQ8" s="23">
        <v>0.221</v>
      </c>
      <c r="AR8" s="23">
        <v>90.2</v>
      </c>
      <c r="AS8" s="24">
        <v>118.5</v>
      </c>
    </row>
    <row r="9" spans="1:45" x14ac:dyDescent="0.25">
      <c r="A9" s="29" t="s">
        <v>231</v>
      </c>
      <c r="B9" s="23">
        <v>284</v>
      </c>
      <c r="C9" s="23">
        <v>267</v>
      </c>
      <c r="D9" s="23">
        <v>1271</v>
      </c>
      <c r="E9" s="30">
        <v>27290</v>
      </c>
      <c r="F9" s="30">
        <v>28280</v>
      </c>
      <c r="G9" s="30">
        <v>96.1</v>
      </c>
      <c r="H9" s="30">
        <v>767</v>
      </c>
      <c r="I9" s="30">
        <v>545</v>
      </c>
      <c r="J9" s="23">
        <v>2.02</v>
      </c>
      <c r="K9" s="30">
        <v>319</v>
      </c>
      <c r="L9" s="23">
        <v>22.04</v>
      </c>
      <c r="M9" s="30">
        <v>308</v>
      </c>
      <c r="N9" s="30">
        <v>44.3</v>
      </c>
      <c r="O9" s="30">
        <v>860.1</v>
      </c>
      <c r="P9" s="30">
        <v>32890</v>
      </c>
      <c r="Q9" s="30">
        <v>22340</v>
      </c>
      <c r="R9" s="30">
        <v>22020</v>
      </c>
      <c r="S9" s="23">
        <v>361</v>
      </c>
      <c r="T9" s="23">
        <v>10</v>
      </c>
      <c r="U9" s="23">
        <v>4.01</v>
      </c>
      <c r="V9" s="23">
        <v>1382</v>
      </c>
      <c r="W9" s="23">
        <v>287.89999999999998</v>
      </c>
      <c r="X9" s="23">
        <v>297</v>
      </c>
      <c r="Y9" s="23">
        <v>0.57999999999999996</v>
      </c>
      <c r="Z9" s="23">
        <v>26</v>
      </c>
      <c r="AA9" s="23">
        <v>41.7</v>
      </c>
      <c r="AB9" s="23">
        <v>26.2</v>
      </c>
      <c r="AC9" s="23">
        <v>66.8</v>
      </c>
      <c r="AD9" s="23">
        <v>123.5</v>
      </c>
      <c r="AE9" s="23">
        <v>1.69</v>
      </c>
      <c r="AF9" s="23">
        <v>166</v>
      </c>
      <c r="AG9" s="23">
        <v>101</v>
      </c>
      <c r="AH9" s="23">
        <v>140.1</v>
      </c>
      <c r="AI9" s="23">
        <v>140</v>
      </c>
      <c r="AJ9" s="23">
        <v>0.59</v>
      </c>
      <c r="AK9" s="23">
        <v>3.26</v>
      </c>
      <c r="AL9" s="23">
        <v>1081</v>
      </c>
      <c r="AM9" s="23">
        <v>79.3</v>
      </c>
      <c r="AN9" s="23">
        <v>382</v>
      </c>
      <c r="AO9" s="23">
        <v>100</v>
      </c>
      <c r="AP9" s="23">
        <v>55.2</v>
      </c>
      <c r="AQ9" s="23">
        <v>0.16800000000000001</v>
      </c>
      <c r="AR9" s="23">
        <v>94.2</v>
      </c>
      <c r="AS9" s="24">
        <v>118.7</v>
      </c>
    </row>
    <row r="10" spans="1:45" x14ac:dyDescent="0.25">
      <c r="A10" s="29" t="s">
        <v>232</v>
      </c>
      <c r="B10" s="23">
        <v>321</v>
      </c>
      <c r="C10" s="23">
        <v>295</v>
      </c>
      <c r="D10" s="23">
        <v>1361</v>
      </c>
      <c r="E10" s="30">
        <v>27800</v>
      </c>
      <c r="F10" s="30">
        <v>28200</v>
      </c>
      <c r="G10" s="30">
        <v>86.3</v>
      </c>
      <c r="H10" s="30">
        <v>789</v>
      </c>
      <c r="I10" s="30">
        <v>578</v>
      </c>
      <c r="J10" s="23">
        <v>1.86</v>
      </c>
      <c r="K10" s="30">
        <v>281</v>
      </c>
      <c r="L10" s="23">
        <v>21.71</v>
      </c>
      <c r="M10" s="30">
        <v>304</v>
      </c>
      <c r="N10" s="30">
        <v>47.3</v>
      </c>
      <c r="O10" s="30">
        <v>862</v>
      </c>
      <c r="P10" s="30">
        <v>30660</v>
      </c>
      <c r="Q10" s="30">
        <v>21360</v>
      </c>
      <c r="R10" s="30">
        <v>21500</v>
      </c>
      <c r="S10" s="23">
        <v>302</v>
      </c>
      <c r="T10" s="23">
        <v>9.8699999999999992</v>
      </c>
      <c r="U10" s="23">
        <v>3.92</v>
      </c>
      <c r="V10" s="23">
        <v>1351</v>
      </c>
      <c r="W10" s="23">
        <v>290.60000000000002</v>
      </c>
      <c r="X10" s="23">
        <v>283.2</v>
      </c>
      <c r="Y10" s="23">
        <v>0.52100000000000002</v>
      </c>
      <c r="Z10" s="23">
        <v>12.2</v>
      </c>
      <c r="AA10" s="23">
        <v>36.5</v>
      </c>
      <c r="AB10" s="23">
        <v>37</v>
      </c>
      <c r="AC10" s="23">
        <v>68.5</v>
      </c>
      <c r="AD10" s="23">
        <v>126.2</v>
      </c>
      <c r="AE10" s="23">
        <v>1.69</v>
      </c>
      <c r="AF10" s="23">
        <v>159.1</v>
      </c>
      <c r="AG10" s="23">
        <v>108</v>
      </c>
      <c r="AH10" s="23">
        <v>142.19999999999999</v>
      </c>
      <c r="AI10" s="23">
        <v>136.6</v>
      </c>
      <c r="AJ10" s="23">
        <v>0.312</v>
      </c>
      <c r="AK10" s="23">
        <v>3.38</v>
      </c>
      <c r="AL10" s="23">
        <v>1082</v>
      </c>
      <c r="AM10" s="23">
        <v>84.4</v>
      </c>
      <c r="AN10" s="23">
        <v>443</v>
      </c>
      <c r="AO10" s="23">
        <v>116</v>
      </c>
      <c r="AP10" s="23">
        <v>57.4</v>
      </c>
      <c r="AQ10" s="23">
        <v>0.17100000000000001</v>
      </c>
      <c r="AR10" s="23">
        <v>95.5</v>
      </c>
      <c r="AS10" s="24">
        <v>102.4</v>
      </c>
    </row>
    <row r="11" spans="1:45" x14ac:dyDescent="0.25">
      <c r="A11" s="29" t="s">
        <v>233</v>
      </c>
      <c r="B11" s="23">
        <v>301</v>
      </c>
      <c r="C11" s="23">
        <v>269</v>
      </c>
      <c r="D11" s="23">
        <v>1495</v>
      </c>
      <c r="E11" s="30">
        <v>28290</v>
      </c>
      <c r="F11" s="30">
        <v>29070</v>
      </c>
      <c r="G11" s="30">
        <v>150</v>
      </c>
      <c r="H11" s="30">
        <v>752</v>
      </c>
      <c r="I11" s="30">
        <v>563</v>
      </c>
      <c r="J11" s="23">
        <v>2.14</v>
      </c>
      <c r="K11" s="30">
        <v>313</v>
      </c>
      <c r="L11" s="23">
        <v>22.6</v>
      </c>
      <c r="M11" s="30">
        <v>303</v>
      </c>
      <c r="N11" s="30">
        <v>46.1</v>
      </c>
      <c r="O11" s="30">
        <v>844</v>
      </c>
      <c r="P11" s="30">
        <v>33760</v>
      </c>
      <c r="Q11" s="30">
        <v>22320</v>
      </c>
      <c r="R11" s="30">
        <v>22360</v>
      </c>
      <c r="S11" s="23">
        <v>344</v>
      </c>
      <c r="T11" s="23">
        <v>9.94</v>
      </c>
      <c r="U11" s="23">
        <v>3.93</v>
      </c>
      <c r="V11" s="23">
        <v>1383</v>
      </c>
      <c r="W11" s="23">
        <v>294.89999999999998</v>
      </c>
      <c r="X11" s="23">
        <v>284.10000000000002</v>
      </c>
      <c r="Y11" s="23">
        <v>0.56599999999999995</v>
      </c>
      <c r="Z11" s="23">
        <v>21</v>
      </c>
      <c r="AA11" s="23">
        <v>39.1</v>
      </c>
      <c r="AB11" s="23">
        <v>33.700000000000003</v>
      </c>
      <c r="AC11" s="23">
        <v>65.599999999999994</v>
      </c>
      <c r="AD11" s="23">
        <v>136.30000000000001</v>
      </c>
      <c r="AE11" s="23">
        <v>1.69</v>
      </c>
      <c r="AF11" s="23">
        <v>176</v>
      </c>
      <c r="AG11" s="23">
        <v>98.5</v>
      </c>
      <c r="AH11" s="23">
        <v>140.1</v>
      </c>
      <c r="AI11" s="23">
        <v>143.5</v>
      </c>
      <c r="AJ11" s="23">
        <v>0.48</v>
      </c>
      <c r="AK11" s="23">
        <v>3.32</v>
      </c>
      <c r="AL11" s="23">
        <v>1094</v>
      </c>
      <c r="AM11" s="23">
        <v>80.2</v>
      </c>
      <c r="AN11" s="23">
        <v>371</v>
      </c>
      <c r="AO11" s="23">
        <v>93</v>
      </c>
      <c r="AP11" s="23">
        <v>61.4</v>
      </c>
      <c r="AQ11" s="23">
        <v>0.193</v>
      </c>
      <c r="AR11" s="23">
        <v>96.5</v>
      </c>
      <c r="AS11" s="24">
        <v>120.6</v>
      </c>
    </row>
    <row r="12" spans="1:45" x14ac:dyDescent="0.25">
      <c r="A12" s="29" t="s">
        <v>234</v>
      </c>
      <c r="B12" s="23">
        <v>278</v>
      </c>
      <c r="C12" s="23">
        <v>286</v>
      </c>
      <c r="D12" s="23">
        <v>1355</v>
      </c>
      <c r="E12" s="30">
        <v>28860</v>
      </c>
      <c r="F12" s="30">
        <v>28600</v>
      </c>
      <c r="G12" s="30">
        <v>89</v>
      </c>
      <c r="H12" s="30">
        <v>709</v>
      </c>
      <c r="I12" s="30">
        <v>545</v>
      </c>
      <c r="J12" s="23">
        <v>1.8360000000000001</v>
      </c>
      <c r="K12" s="30">
        <v>321</v>
      </c>
      <c r="L12" s="23">
        <v>23.1</v>
      </c>
      <c r="M12" s="30">
        <v>374</v>
      </c>
      <c r="N12" s="30">
        <v>46.2</v>
      </c>
      <c r="O12" s="30">
        <v>849</v>
      </c>
      <c r="P12" s="30">
        <v>33500</v>
      </c>
      <c r="Q12" s="30">
        <v>22800</v>
      </c>
      <c r="R12" s="30">
        <v>23800</v>
      </c>
      <c r="S12" s="23">
        <v>321</v>
      </c>
      <c r="T12" s="23">
        <v>9.85</v>
      </c>
      <c r="U12" s="23">
        <v>4.09</v>
      </c>
      <c r="V12" s="23">
        <v>1373</v>
      </c>
      <c r="W12" s="23">
        <v>290.89999999999998</v>
      </c>
      <c r="X12" s="23">
        <v>290.3</v>
      </c>
      <c r="Y12" s="23">
        <v>0.54700000000000004</v>
      </c>
      <c r="Z12" s="23">
        <v>12</v>
      </c>
      <c r="AA12" s="23">
        <v>36.799999999999997</v>
      </c>
      <c r="AB12" s="23">
        <v>30</v>
      </c>
      <c r="AC12" s="23">
        <v>67.099999999999994</v>
      </c>
      <c r="AD12" s="23">
        <v>130.80000000000001</v>
      </c>
      <c r="AE12" s="23">
        <v>1.95</v>
      </c>
      <c r="AF12" s="23">
        <v>179</v>
      </c>
      <c r="AG12" s="23">
        <v>103.8</v>
      </c>
      <c r="AH12" s="23">
        <v>138.4</v>
      </c>
      <c r="AI12" s="23">
        <v>141.69999999999999</v>
      </c>
      <c r="AJ12" s="23">
        <v>0.23</v>
      </c>
      <c r="AK12" s="23">
        <v>3.27</v>
      </c>
      <c r="AL12" s="23">
        <v>1094</v>
      </c>
      <c r="AM12" s="23">
        <v>81.8</v>
      </c>
      <c r="AN12" s="23">
        <v>405</v>
      </c>
      <c r="AO12" s="23">
        <v>91</v>
      </c>
      <c r="AP12" s="23">
        <v>61</v>
      </c>
      <c r="AQ12" s="23">
        <v>0.16400000000000001</v>
      </c>
      <c r="AR12" s="23">
        <v>97.3</v>
      </c>
      <c r="AS12" s="24">
        <v>114.6</v>
      </c>
    </row>
    <row r="13" spans="1:45" x14ac:dyDescent="0.25">
      <c r="A13" s="29" t="s">
        <v>230</v>
      </c>
      <c r="B13" s="23">
        <v>373</v>
      </c>
      <c r="C13" s="23">
        <v>296</v>
      </c>
      <c r="D13" s="23">
        <v>1394</v>
      </c>
      <c r="E13" s="30">
        <v>26450</v>
      </c>
      <c r="F13" s="30">
        <v>28100</v>
      </c>
      <c r="G13" s="30">
        <v>81.3</v>
      </c>
      <c r="H13" s="30">
        <v>766</v>
      </c>
      <c r="I13" s="30">
        <v>587</v>
      </c>
      <c r="J13" s="23">
        <v>1.4039999999999999</v>
      </c>
      <c r="K13" s="30">
        <v>273</v>
      </c>
      <c r="L13" s="23">
        <v>18.11</v>
      </c>
      <c r="M13" s="30">
        <v>341</v>
      </c>
      <c r="N13" s="30">
        <v>47.4</v>
      </c>
      <c r="O13" s="30">
        <v>797</v>
      </c>
      <c r="P13" s="30">
        <v>32740</v>
      </c>
      <c r="Q13" s="30">
        <v>21780</v>
      </c>
      <c r="R13" s="30">
        <v>21540</v>
      </c>
      <c r="S13" s="23">
        <v>370</v>
      </c>
      <c r="T13" s="23">
        <v>9.27</v>
      </c>
      <c r="U13" s="23">
        <v>3.44</v>
      </c>
      <c r="V13" s="23">
        <v>1443</v>
      </c>
      <c r="W13" s="23">
        <v>277.89999999999998</v>
      </c>
      <c r="X13" s="23">
        <v>279.39999999999998</v>
      </c>
      <c r="Y13" s="23">
        <v>0.54100000000000004</v>
      </c>
      <c r="Z13" s="23">
        <v>8.1999999999999993</v>
      </c>
      <c r="AA13" s="23">
        <v>35.799999999999997</v>
      </c>
      <c r="AB13" s="23">
        <v>43</v>
      </c>
      <c r="AC13" s="23">
        <v>63</v>
      </c>
      <c r="AD13" s="23">
        <v>127</v>
      </c>
      <c r="AE13" s="23">
        <v>1.94</v>
      </c>
      <c r="AF13" s="23">
        <v>163</v>
      </c>
      <c r="AG13" s="23">
        <v>112</v>
      </c>
      <c r="AH13" s="23">
        <v>139.69999999999999</v>
      </c>
      <c r="AI13" s="23">
        <v>138</v>
      </c>
      <c r="AJ13" s="23">
        <v>0.216</v>
      </c>
      <c r="AK13" s="23">
        <v>3.04</v>
      </c>
      <c r="AL13" s="23">
        <v>476</v>
      </c>
      <c r="AM13" s="23">
        <v>79.400000000000006</v>
      </c>
      <c r="AN13" s="23">
        <v>328</v>
      </c>
      <c r="AO13" s="23">
        <v>108</v>
      </c>
      <c r="AP13" s="23">
        <v>56.9</v>
      </c>
      <c r="AQ13" s="23">
        <v>0.17199999999999999</v>
      </c>
      <c r="AR13" s="23">
        <v>75.900000000000006</v>
      </c>
      <c r="AS13" s="24">
        <v>114.6</v>
      </c>
    </row>
    <row r="14" spans="1:45" x14ac:dyDescent="0.25">
      <c r="A14" s="29" t="s">
        <v>231</v>
      </c>
      <c r="B14" s="23">
        <v>318</v>
      </c>
      <c r="C14" s="23">
        <v>305</v>
      </c>
      <c r="D14" s="23">
        <v>1471</v>
      </c>
      <c r="E14" s="30">
        <v>27430</v>
      </c>
      <c r="F14" s="30">
        <v>28560</v>
      </c>
      <c r="G14" s="30">
        <v>89</v>
      </c>
      <c r="H14" s="30">
        <v>823</v>
      </c>
      <c r="I14" s="30">
        <v>613</v>
      </c>
      <c r="J14" s="23">
        <v>1.48</v>
      </c>
      <c r="K14" s="30">
        <v>312</v>
      </c>
      <c r="L14" s="23">
        <v>22.4</v>
      </c>
      <c r="M14" s="30">
        <v>389</v>
      </c>
      <c r="N14" s="30">
        <v>47.8</v>
      </c>
      <c r="O14" s="30">
        <v>861</v>
      </c>
      <c r="P14" s="30">
        <v>34000</v>
      </c>
      <c r="Q14" s="30">
        <v>22060</v>
      </c>
      <c r="R14" s="30">
        <v>22070</v>
      </c>
      <c r="S14" s="23">
        <v>313</v>
      </c>
      <c r="T14" s="23">
        <v>10.119999999999999</v>
      </c>
      <c r="U14" s="23">
        <v>3.85</v>
      </c>
      <c r="V14" s="23">
        <v>1467</v>
      </c>
      <c r="W14" s="23">
        <v>304.7</v>
      </c>
      <c r="X14" s="23">
        <v>306.10000000000002</v>
      </c>
      <c r="Y14" s="23">
        <v>0.48599999999999999</v>
      </c>
      <c r="Z14" s="23">
        <v>9.1999999999999993</v>
      </c>
      <c r="AA14" s="23">
        <v>35.6</v>
      </c>
      <c r="AB14" s="23">
        <v>28</v>
      </c>
      <c r="AC14" s="23">
        <v>65.2</v>
      </c>
      <c r="AD14" s="23">
        <v>123.9</v>
      </c>
      <c r="AE14" s="23">
        <v>1.64</v>
      </c>
      <c r="AF14" s="23">
        <v>176</v>
      </c>
      <c r="AG14" s="23">
        <v>140</v>
      </c>
      <c r="AH14" s="23">
        <v>146.4</v>
      </c>
      <c r="AI14" s="23">
        <v>143.1</v>
      </c>
      <c r="AJ14" s="23">
        <v>0.26600000000000001</v>
      </c>
      <c r="AK14" s="23">
        <v>4.3</v>
      </c>
      <c r="AL14" s="23">
        <v>505</v>
      </c>
      <c r="AM14" s="23">
        <v>80.099999999999994</v>
      </c>
      <c r="AN14" s="23">
        <v>468</v>
      </c>
      <c r="AO14" s="23">
        <v>127</v>
      </c>
      <c r="AP14" s="23">
        <v>54.6</v>
      </c>
      <c r="AQ14" s="23">
        <v>0.17899999999999999</v>
      </c>
      <c r="AR14" s="23">
        <v>88.6</v>
      </c>
      <c r="AS14" s="24">
        <v>129</v>
      </c>
    </row>
    <row r="15" spans="1:45" x14ac:dyDescent="0.25">
      <c r="A15" s="29" t="s">
        <v>232</v>
      </c>
      <c r="B15" s="23">
        <v>287</v>
      </c>
      <c r="C15" s="23">
        <v>262</v>
      </c>
      <c r="D15" s="23">
        <v>1461</v>
      </c>
      <c r="E15" s="30">
        <v>28900</v>
      </c>
      <c r="F15" s="30">
        <v>28510</v>
      </c>
      <c r="G15" s="30">
        <v>121</v>
      </c>
      <c r="H15" s="30">
        <v>719</v>
      </c>
      <c r="I15" s="30">
        <v>531</v>
      </c>
      <c r="J15" s="23">
        <v>1.71</v>
      </c>
      <c r="K15" s="30">
        <v>288</v>
      </c>
      <c r="L15" s="23">
        <v>21.54</v>
      </c>
      <c r="M15" s="30">
        <v>322</v>
      </c>
      <c r="N15" s="30">
        <v>44.99</v>
      </c>
      <c r="O15" s="30">
        <v>856</v>
      </c>
      <c r="P15" s="30">
        <v>31260</v>
      </c>
      <c r="Q15" s="30">
        <v>22260</v>
      </c>
      <c r="R15" s="30">
        <v>22470</v>
      </c>
      <c r="S15" s="23">
        <v>331</v>
      </c>
      <c r="T15" s="23">
        <v>10.46</v>
      </c>
      <c r="U15" s="23">
        <v>4.03</v>
      </c>
      <c r="V15" s="23">
        <v>1386</v>
      </c>
      <c r="W15" s="23">
        <v>302.39999999999998</v>
      </c>
      <c r="X15" s="23">
        <v>305.39999999999998</v>
      </c>
      <c r="Y15" s="23">
        <v>0.65</v>
      </c>
      <c r="Z15" s="23">
        <v>12.8</v>
      </c>
      <c r="AA15" s="23">
        <v>35.700000000000003</v>
      </c>
      <c r="AB15" s="23">
        <v>28.8</v>
      </c>
      <c r="AC15" s="23">
        <v>65.2</v>
      </c>
      <c r="AD15" s="23">
        <v>118.4</v>
      </c>
      <c r="AE15" s="23">
        <v>1.74</v>
      </c>
      <c r="AF15" s="23">
        <v>187</v>
      </c>
      <c r="AG15" s="23">
        <v>98.1</v>
      </c>
      <c r="AH15" s="23">
        <v>142.80000000000001</v>
      </c>
      <c r="AI15" s="23">
        <v>142.69999999999999</v>
      </c>
      <c r="AJ15" s="23">
        <v>0.27500000000000002</v>
      </c>
      <c r="AK15" s="23">
        <v>3.79</v>
      </c>
      <c r="AL15" s="23">
        <v>548</v>
      </c>
      <c r="AM15" s="23">
        <v>82.5</v>
      </c>
      <c r="AN15" s="23">
        <v>306</v>
      </c>
      <c r="AO15" s="23">
        <v>102</v>
      </c>
      <c r="AP15" s="23">
        <v>65.900000000000006</v>
      </c>
      <c r="AQ15" s="23">
        <v>0.17899999999999999</v>
      </c>
      <c r="AR15" s="23">
        <v>96</v>
      </c>
      <c r="AS15" s="24">
        <v>118.1</v>
      </c>
    </row>
    <row r="16" spans="1:45" x14ac:dyDescent="0.25">
      <c r="A16" s="2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31"/>
    </row>
    <row r="17" spans="1:45" x14ac:dyDescent="0.25">
      <c r="A17" s="32" t="s">
        <v>235</v>
      </c>
      <c r="B17" s="33">
        <f t="shared" ref="B17:AS17" si="2">MEDIAN(B8:B15)</f>
        <v>306</v>
      </c>
      <c r="C17" s="33">
        <f t="shared" si="2"/>
        <v>282</v>
      </c>
      <c r="D17" s="33">
        <f t="shared" si="2"/>
        <v>1422</v>
      </c>
      <c r="E17" s="33">
        <f t="shared" si="2"/>
        <v>27615</v>
      </c>
      <c r="F17" s="33">
        <f t="shared" si="2"/>
        <v>28535</v>
      </c>
      <c r="G17" s="33">
        <f t="shared" si="2"/>
        <v>92.55</v>
      </c>
      <c r="H17" s="33">
        <f t="shared" si="2"/>
        <v>766.5</v>
      </c>
      <c r="I17" s="33">
        <f t="shared" si="2"/>
        <v>561</v>
      </c>
      <c r="J17" s="33">
        <f t="shared" si="2"/>
        <v>1.843</v>
      </c>
      <c r="K17" s="33">
        <f t="shared" si="2"/>
        <v>312.5</v>
      </c>
      <c r="L17" s="33">
        <f t="shared" si="2"/>
        <v>22.04</v>
      </c>
      <c r="M17" s="33">
        <f t="shared" si="2"/>
        <v>315</v>
      </c>
      <c r="N17" s="33">
        <f t="shared" si="2"/>
        <v>46.150000000000006</v>
      </c>
      <c r="O17" s="33">
        <f t="shared" si="2"/>
        <v>858.05</v>
      </c>
      <c r="P17" s="33">
        <f t="shared" si="2"/>
        <v>33195</v>
      </c>
      <c r="Q17" s="33">
        <f t="shared" si="2"/>
        <v>22160</v>
      </c>
      <c r="R17" s="33">
        <f t="shared" si="2"/>
        <v>22045</v>
      </c>
      <c r="S17" s="33">
        <f t="shared" si="2"/>
        <v>337.5</v>
      </c>
      <c r="T17" s="33">
        <f t="shared" si="2"/>
        <v>9.9699999999999989</v>
      </c>
      <c r="U17" s="33">
        <f t="shared" si="2"/>
        <v>3.9249999999999998</v>
      </c>
      <c r="V17" s="33">
        <f t="shared" si="2"/>
        <v>1382.5</v>
      </c>
      <c r="W17" s="33">
        <f t="shared" si="2"/>
        <v>292.89999999999998</v>
      </c>
      <c r="X17" s="33">
        <f t="shared" si="2"/>
        <v>287.20000000000005</v>
      </c>
      <c r="Y17" s="33">
        <f t="shared" si="2"/>
        <v>0.54400000000000004</v>
      </c>
      <c r="Z17" s="33">
        <f t="shared" si="2"/>
        <v>12.1</v>
      </c>
      <c r="AA17" s="33">
        <f t="shared" si="2"/>
        <v>36.15</v>
      </c>
      <c r="AB17" s="33">
        <f t="shared" si="2"/>
        <v>30.65</v>
      </c>
      <c r="AC17" s="33">
        <f t="shared" si="2"/>
        <v>65.400000000000006</v>
      </c>
      <c r="AD17" s="33">
        <f t="shared" si="2"/>
        <v>126.6</v>
      </c>
      <c r="AE17" s="33">
        <f t="shared" si="2"/>
        <v>1.69</v>
      </c>
      <c r="AF17" s="33">
        <f t="shared" si="2"/>
        <v>171</v>
      </c>
      <c r="AG17" s="33">
        <f t="shared" si="2"/>
        <v>105.9</v>
      </c>
      <c r="AH17" s="33">
        <f t="shared" si="2"/>
        <v>140.1</v>
      </c>
      <c r="AI17" s="33">
        <f t="shared" si="2"/>
        <v>140.85</v>
      </c>
      <c r="AJ17" s="33">
        <f t="shared" si="2"/>
        <v>0.27050000000000002</v>
      </c>
      <c r="AK17" s="33">
        <f t="shared" si="2"/>
        <v>3.34</v>
      </c>
      <c r="AL17" s="33">
        <f t="shared" si="2"/>
        <v>1036.5</v>
      </c>
      <c r="AM17" s="33">
        <f t="shared" si="2"/>
        <v>80.150000000000006</v>
      </c>
      <c r="AN17" s="33">
        <f t="shared" si="2"/>
        <v>376.5</v>
      </c>
      <c r="AO17" s="33">
        <f t="shared" si="2"/>
        <v>101</v>
      </c>
      <c r="AP17" s="33">
        <f t="shared" si="2"/>
        <v>57.5</v>
      </c>
      <c r="AQ17" s="33">
        <f t="shared" si="2"/>
        <v>0.17549999999999999</v>
      </c>
      <c r="AR17" s="33">
        <f t="shared" si="2"/>
        <v>94.85</v>
      </c>
      <c r="AS17" s="34">
        <f t="shared" si="2"/>
        <v>118.3</v>
      </c>
    </row>
    <row r="18" spans="1:45" x14ac:dyDescent="0.25">
      <c r="A18" s="32" t="s">
        <v>228</v>
      </c>
      <c r="B18" s="33">
        <f t="shared" ref="B18:AS18" si="3">STDEVA(B8:B15)</f>
        <v>30.375918563418434</v>
      </c>
      <c r="C18" s="33">
        <f t="shared" si="3"/>
        <v>15.672997707613472</v>
      </c>
      <c r="D18" s="33">
        <f t="shared" si="3"/>
        <v>75.677416899438555</v>
      </c>
      <c r="E18" s="33">
        <f t="shared" si="3"/>
        <v>895.09377002795475</v>
      </c>
      <c r="F18" s="33">
        <f t="shared" si="3"/>
        <v>498.74127274856363</v>
      </c>
      <c r="G18" s="33">
        <f t="shared" si="3"/>
        <v>24.565884445129004</v>
      </c>
      <c r="H18" s="33">
        <f t="shared" si="3"/>
        <v>38.64467252139309</v>
      </c>
      <c r="I18" s="33">
        <f t="shared" si="3"/>
        <v>26.599879161916721</v>
      </c>
      <c r="J18" s="33">
        <f t="shared" si="3"/>
        <v>0.2499891426213765</v>
      </c>
      <c r="K18" s="33">
        <f t="shared" si="3"/>
        <v>19.876403813854974</v>
      </c>
      <c r="L18" s="33">
        <f t="shared" si="3"/>
        <v>1.5308517703739786</v>
      </c>
      <c r="M18" s="33">
        <f t="shared" si="3"/>
        <v>34.877080071097041</v>
      </c>
      <c r="N18" s="33">
        <f t="shared" si="3"/>
        <v>1.2270514891979287</v>
      </c>
      <c r="O18" s="33">
        <f t="shared" si="3"/>
        <v>22.707955654351625</v>
      </c>
      <c r="P18" s="33">
        <f t="shared" si="3"/>
        <v>1367.8215213563919</v>
      </c>
      <c r="Q18" s="33">
        <f t="shared" si="3"/>
        <v>451.84542236730221</v>
      </c>
      <c r="R18" s="33">
        <f t="shared" si="3"/>
        <v>760.20556430481349</v>
      </c>
      <c r="S18" s="33">
        <f t="shared" si="3"/>
        <v>25.718253662108776</v>
      </c>
      <c r="T18" s="33">
        <f t="shared" si="3"/>
        <v>0.33342111939279284</v>
      </c>
      <c r="U18" s="33">
        <f t="shared" si="3"/>
        <v>0.25255480310504602</v>
      </c>
      <c r="V18" s="33">
        <f t="shared" si="3"/>
        <v>41.550098848085959</v>
      </c>
      <c r="W18" s="33">
        <f t="shared" si="3"/>
        <v>8.6836463703742766</v>
      </c>
      <c r="X18" s="33">
        <f t="shared" si="3"/>
        <v>10.650687435895527</v>
      </c>
      <c r="Y18" s="33">
        <f t="shared" si="3"/>
        <v>5.0753606486914515E-2</v>
      </c>
      <c r="Z18" s="33">
        <f t="shared" si="3"/>
        <v>6.3375862913257439</v>
      </c>
      <c r="AA18" s="33">
        <f t="shared" si="3"/>
        <v>2.5634797778466232</v>
      </c>
      <c r="AB18" s="33">
        <f t="shared" si="3"/>
        <v>5.5131012791609173</v>
      </c>
      <c r="AC18" s="33">
        <f t="shared" si="3"/>
        <v>1.6446884203398515</v>
      </c>
      <c r="AD18" s="33">
        <f t="shared" si="3"/>
        <v>8.6684052743281441</v>
      </c>
      <c r="AE18" s="33">
        <f t="shared" si="3"/>
        <v>0.13004806803639951</v>
      </c>
      <c r="AF18" s="33">
        <f t="shared" si="3"/>
        <v>9.4378323025697259</v>
      </c>
      <c r="AG18" s="33">
        <f t="shared" si="3"/>
        <v>14.361928839818191</v>
      </c>
      <c r="AH18" s="33">
        <f t="shared" si="3"/>
        <v>3.349813427640413</v>
      </c>
      <c r="AI18" s="33">
        <f t="shared" si="3"/>
        <v>2.9480926037015829</v>
      </c>
      <c r="AJ18" s="33">
        <f t="shared" si="3"/>
        <v>0.1387193981697277</v>
      </c>
      <c r="AK18" s="33">
        <f t="shared" si="3"/>
        <v>0.39691668791178264</v>
      </c>
      <c r="AL18" s="33">
        <f t="shared" si="3"/>
        <v>291.7626236710737</v>
      </c>
      <c r="AM18" s="33">
        <f t="shared" si="3"/>
        <v>1.8814887722226799</v>
      </c>
      <c r="AN18" s="33">
        <f t="shared" si="3"/>
        <v>58.743156136329233</v>
      </c>
      <c r="AO18" s="33">
        <f t="shared" si="3"/>
        <v>12.906255404703124</v>
      </c>
      <c r="AP18" s="33">
        <f t="shared" si="3"/>
        <v>3.7720778661861472</v>
      </c>
      <c r="AQ18" s="33">
        <f t="shared" si="3"/>
        <v>1.8481168021220178E-2</v>
      </c>
      <c r="AR18" s="33">
        <f t="shared" si="3"/>
        <v>7.1217473778761411</v>
      </c>
      <c r="AS18" s="34">
        <f t="shared" si="3"/>
        <v>7.4446409296505722</v>
      </c>
    </row>
    <row r="19" spans="1:45" x14ac:dyDescent="0.25">
      <c r="A19" s="32" t="s">
        <v>229</v>
      </c>
      <c r="B19" s="33">
        <f t="shared" ref="B19:AS19" si="4">(B18/B17)*100</f>
        <v>9.9267707723589655</v>
      </c>
      <c r="C19" s="33">
        <f t="shared" si="4"/>
        <v>5.5578006055366922</v>
      </c>
      <c r="D19" s="33">
        <f t="shared" si="4"/>
        <v>5.3218999226046799</v>
      </c>
      <c r="E19" s="33">
        <f t="shared" si="4"/>
        <v>3.2413317763098122</v>
      </c>
      <c r="F19" s="33">
        <f t="shared" si="4"/>
        <v>1.7478229288542617</v>
      </c>
      <c r="G19" s="33">
        <f t="shared" si="4"/>
        <v>26.543365148707732</v>
      </c>
      <c r="H19" s="33">
        <f t="shared" si="4"/>
        <v>5.0417054822430645</v>
      </c>
      <c r="I19" s="33">
        <f t="shared" si="4"/>
        <v>4.7415114370618046</v>
      </c>
      <c r="J19" s="33">
        <f t="shared" si="4"/>
        <v>13.564250820476206</v>
      </c>
      <c r="K19" s="33">
        <f t="shared" si="4"/>
        <v>6.3604492204335923</v>
      </c>
      <c r="L19" s="33">
        <f t="shared" si="4"/>
        <v>6.9457884318238596</v>
      </c>
      <c r="M19" s="33">
        <f t="shared" si="4"/>
        <v>11.072088911459378</v>
      </c>
      <c r="N19" s="33">
        <f t="shared" si="4"/>
        <v>2.6588331293562915</v>
      </c>
      <c r="O19" s="33">
        <f t="shared" si="4"/>
        <v>2.6464606554806394</v>
      </c>
      <c r="P19" s="33">
        <f t="shared" si="4"/>
        <v>4.1205649084391984</v>
      </c>
      <c r="Q19" s="33">
        <f t="shared" si="4"/>
        <v>2.0390136388416162</v>
      </c>
      <c r="R19" s="33">
        <f t="shared" si="4"/>
        <v>3.4484262386246924</v>
      </c>
      <c r="S19" s="33">
        <f t="shared" si="4"/>
        <v>7.6202233072914893</v>
      </c>
      <c r="T19" s="33">
        <f t="shared" si="4"/>
        <v>3.3442439257050443</v>
      </c>
      <c r="U19" s="33">
        <f t="shared" si="4"/>
        <v>6.4345172765616825</v>
      </c>
      <c r="V19" s="33">
        <f t="shared" si="4"/>
        <v>3.0054321047440116</v>
      </c>
      <c r="W19" s="33">
        <f t="shared" si="4"/>
        <v>2.9647136805647922</v>
      </c>
      <c r="X19" s="33">
        <f t="shared" si="4"/>
        <v>3.7084566280973279</v>
      </c>
      <c r="Y19" s="33">
        <f t="shared" si="4"/>
        <v>9.3297070748004618</v>
      </c>
      <c r="Z19" s="33">
        <f t="shared" si="4"/>
        <v>52.376746209303668</v>
      </c>
      <c r="AA19" s="33">
        <f t="shared" si="4"/>
        <v>7.0912303674872019</v>
      </c>
      <c r="AB19" s="33">
        <f t="shared" si="4"/>
        <v>17.987279866756666</v>
      </c>
      <c r="AC19" s="33">
        <f t="shared" si="4"/>
        <v>2.5148140983789773</v>
      </c>
      <c r="AD19" s="33">
        <f t="shared" si="4"/>
        <v>6.8470815752986924</v>
      </c>
      <c r="AE19" s="33">
        <f t="shared" si="4"/>
        <v>7.6951519548165397</v>
      </c>
      <c r="AF19" s="33">
        <f t="shared" si="4"/>
        <v>5.5192001769413599</v>
      </c>
      <c r="AG19" s="33">
        <f t="shared" si="4"/>
        <v>13.561783607004902</v>
      </c>
      <c r="AH19" s="33">
        <f t="shared" si="4"/>
        <v>2.3910160083086462</v>
      </c>
      <c r="AI19" s="33">
        <f t="shared" si="4"/>
        <v>2.0930724910909357</v>
      </c>
      <c r="AJ19" s="33">
        <f t="shared" si="4"/>
        <v>51.282587123744058</v>
      </c>
      <c r="AK19" s="33">
        <f t="shared" si="4"/>
        <v>11.883733171011457</v>
      </c>
      <c r="AL19" s="33">
        <f t="shared" si="4"/>
        <v>28.148830069568131</v>
      </c>
      <c r="AM19" s="33">
        <f t="shared" si="4"/>
        <v>2.3474594787556828</v>
      </c>
      <c r="AN19" s="33">
        <f t="shared" si="4"/>
        <v>15.602431908719582</v>
      </c>
      <c r="AO19" s="33">
        <f t="shared" si="4"/>
        <v>12.778470697725867</v>
      </c>
      <c r="AP19" s="33">
        <f t="shared" si="4"/>
        <v>6.560135419454169</v>
      </c>
      <c r="AQ19" s="33">
        <f t="shared" si="4"/>
        <v>10.530580069071327</v>
      </c>
      <c r="AR19" s="33">
        <f t="shared" si="4"/>
        <v>7.5084316055626168</v>
      </c>
      <c r="AS19" s="34">
        <f t="shared" si="4"/>
        <v>6.2930185373208563</v>
      </c>
    </row>
    <row r="20" spans="1:45" x14ac:dyDescent="0.25">
      <c r="A20" s="32" t="s">
        <v>236</v>
      </c>
      <c r="B20" s="33">
        <f>B4-B17</f>
        <v>34</v>
      </c>
      <c r="C20" s="33">
        <f>C4-C17</f>
        <v>58</v>
      </c>
      <c r="D20" s="33">
        <f>D4-D17</f>
        <v>-92</v>
      </c>
      <c r="E20" s="33">
        <f>E4-E17</f>
        <v>-1915</v>
      </c>
      <c r="F20" s="33">
        <f>F4-F17</f>
        <v>-2835</v>
      </c>
      <c r="G20" s="33" t="s">
        <v>227</v>
      </c>
      <c r="H20" s="33" t="s">
        <v>227</v>
      </c>
      <c r="I20" s="33" t="s">
        <v>227</v>
      </c>
      <c r="J20" s="33" t="s">
        <v>227</v>
      </c>
      <c r="K20" s="33">
        <f t="shared" ref="K20:S20" si="5">K4-K17</f>
        <v>-12.5</v>
      </c>
      <c r="L20" s="33">
        <f t="shared" si="5"/>
        <v>-1.0399999999999991</v>
      </c>
      <c r="M20" s="33">
        <f t="shared" si="5"/>
        <v>-65</v>
      </c>
      <c r="N20" s="33">
        <f t="shared" si="5"/>
        <v>11.849999999999994</v>
      </c>
      <c r="O20" s="33">
        <f t="shared" si="5"/>
        <v>-221.04999999999995</v>
      </c>
      <c r="P20" s="33">
        <f t="shared" si="5"/>
        <v>-8195</v>
      </c>
      <c r="Q20" s="33">
        <f t="shared" si="5"/>
        <v>840</v>
      </c>
      <c r="R20" s="33">
        <f t="shared" si="5"/>
        <v>955</v>
      </c>
      <c r="S20" s="33">
        <f t="shared" si="5"/>
        <v>-62.5</v>
      </c>
      <c r="T20" s="33">
        <f>T4-T17</f>
        <v>3.0000000000001137E-2</v>
      </c>
      <c r="U20" s="33" t="s">
        <v>227</v>
      </c>
      <c r="V20" s="33">
        <f>V4-V17</f>
        <v>-332.5</v>
      </c>
      <c r="W20" s="33">
        <f>W4-W17</f>
        <v>17.100000000000023</v>
      </c>
      <c r="X20" s="33">
        <f>X4-X17</f>
        <v>22.799999999999955</v>
      </c>
      <c r="Y20" s="33" t="s">
        <v>227</v>
      </c>
      <c r="Z20" s="33" t="s">
        <v>227</v>
      </c>
      <c r="AA20" s="33" t="s">
        <v>227</v>
      </c>
      <c r="AB20" s="33">
        <f>AB4-AB17</f>
        <v>9.3500000000000014</v>
      </c>
      <c r="AC20" s="33">
        <f>AC4-AC17</f>
        <v>-0.40000000000000568</v>
      </c>
      <c r="AD20" s="33">
        <f>AD4-AD17</f>
        <v>28.400000000000006</v>
      </c>
      <c r="AE20" s="33" t="s">
        <v>227</v>
      </c>
      <c r="AF20" s="33" t="s">
        <v>227</v>
      </c>
      <c r="AG20" s="33">
        <f>AG4-AG17</f>
        <v>-17.900000000000006</v>
      </c>
      <c r="AH20" s="33">
        <f>AH4-AH17</f>
        <v>-20.099999999999994</v>
      </c>
      <c r="AI20" s="33">
        <f>AI4-AI17</f>
        <v>-20.849999999999994</v>
      </c>
      <c r="AJ20" s="33" t="s">
        <v>227</v>
      </c>
      <c r="AK20" s="33" t="s">
        <v>227</v>
      </c>
      <c r="AL20" s="33">
        <f>AL4-AL17</f>
        <v>463.5</v>
      </c>
      <c r="AM20" s="33">
        <f>AM4-AM17</f>
        <v>-10.150000000000006</v>
      </c>
      <c r="AN20" s="33">
        <f>AN4-AN17</f>
        <v>-316.5</v>
      </c>
      <c r="AO20" s="33">
        <f>AO4-AO17</f>
        <v>-51</v>
      </c>
      <c r="AP20" s="33">
        <f>AP4-AP17</f>
        <v>7.5</v>
      </c>
      <c r="AQ20" s="33" t="s">
        <v>227</v>
      </c>
      <c r="AR20" s="33">
        <f>AR4-AR17</f>
        <v>-4.8499999999999943</v>
      </c>
      <c r="AS20" s="34">
        <f>AS4-AS17</f>
        <v>1.7000000000000028</v>
      </c>
    </row>
    <row r="21" spans="1:45" x14ac:dyDescent="0.25">
      <c r="A21" s="35" t="s">
        <v>237</v>
      </c>
      <c r="B21" s="36">
        <f>ABS(B20)*100/B4</f>
        <v>10</v>
      </c>
      <c r="C21" s="36">
        <f>ABS(C20)*100/C4</f>
        <v>17.058823529411764</v>
      </c>
      <c r="D21" s="36">
        <f>ABS(D20)*100/D4</f>
        <v>6.9172932330827068</v>
      </c>
      <c r="E21" s="36">
        <f>ABS(E20)*100/E4</f>
        <v>7.4513618677042803</v>
      </c>
      <c r="F21" s="36">
        <f>ABS(F20)*100/F4</f>
        <v>11.031128404669261</v>
      </c>
      <c r="G21" s="36" t="s">
        <v>227</v>
      </c>
      <c r="H21" s="36" t="s">
        <v>227</v>
      </c>
      <c r="I21" s="36" t="s">
        <v>227</v>
      </c>
      <c r="J21" s="36" t="s">
        <v>227</v>
      </c>
      <c r="K21" s="36">
        <f t="shared" ref="K21:S21" si="6">ABS(K20)*100/K4</f>
        <v>4.166666666666667</v>
      </c>
      <c r="L21" s="36">
        <f t="shared" si="6"/>
        <v>4.9523809523809481</v>
      </c>
      <c r="M21" s="36">
        <f t="shared" si="6"/>
        <v>26</v>
      </c>
      <c r="N21" s="36">
        <f t="shared" si="6"/>
        <v>20.431034482758612</v>
      </c>
      <c r="O21" s="36">
        <f t="shared" si="6"/>
        <v>34.70172684458398</v>
      </c>
      <c r="P21" s="36">
        <f t="shared" si="6"/>
        <v>32.78</v>
      </c>
      <c r="Q21" s="36">
        <f t="shared" si="6"/>
        <v>3.652173913043478</v>
      </c>
      <c r="R21" s="36">
        <f t="shared" si="6"/>
        <v>4.1521739130434785</v>
      </c>
      <c r="S21" s="36">
        <f t="shared" si="6"/>
        <v>22.727272727272727</v>
      </c>
      <c r="T21" s="36">
        <f>ABS(T20)*100/T4</f>
        <v>0.30000000000001137</v>
      </c>
      <c r="U21" s="36" t="s">
        <v>227</v>
      </c>
      <c r="V21" s="36">
        <f>ABS(V20)*100/V4</f>
        <v>31.666666666666668</v>
      </c>
      <c r="W21" s="36">
        <f>ABS(W20)*100/W4</f>
        <v>5.5161290322580721</v>
      </c>
      <c r="X21" s="36">
        <f>ABS(X20)*100/X4</f>
        <v>7.3548387096774048</v>
      </c>
      <c r="Y21" s="36" t="s">
        <v>227</v>
      </c>
      <c r="Z21" s="36" t="s">
        <v>227</v>
      </c>
      <c r="AA21" s="36" t="s">
        <v>227</v>
      </c>
      <c r="AB21" s="36">
        <f>ABS(AB20)*100/AB4</f>
        <v>23.375000000000004</v>
      </c>
      <c r="AC21" s="36">
        <f>ABS(AC20)*100/AC4</f>
        <v>0.61538461538462408</v>
      </c>
      <c r="AD21" s="36">
        <f>ABS(AD20)*100/AD4</f>
        <v>18.322580645161292</v>
      </c>
      <c r="AE21" s="36" t="s">
        <v>227</v>
      </c>
      <c r="AF21" s="36" t="s">
        <v>227</v>
      </c>
      <c r="AG21" s="36">
        <f>ABS(AG20)*100/AG4</f>
        <v>20.340909090909097</v>
      </c>
      <c r="AH21" s="36">
        <f>ABS(AH20)*100/AH4</f>
        <v>16.749999999999996</v>
      </c>
      <c r="AI21" s="36">
        <f>ABS(AI20)*100/AI4</f>
        <v>17.374999999999996</v>
      </c>
      <c r="AJ21" s="36" t="s">
        <v>227</v>
      </c>
      <c r="AK21" s="36" t="s">
        <v>227</v>
      </c>
      <c r="AL21" s="36">
        <f>ABS(AL20)*100/AL4</f>
        <v>30.9</v>
      </c>
      <c r="AM21" s="36">
        <f>ABS(AM20)*100/AM4</f>
        <v>14.500000000000009</v>
      </c>
      <c r="AN21" s="36">
        <f>ABS(AN20)*100/AN4</f>
        <v>527.5</v>
      </c>
      <c r="AO21" s="36">
        <f>ABS(AO20)*100/AO4</f>
        <v>102</v>
      </c>
      <c r="AP21" s="36">
        <f>ABS(AP20)*100/AP4</f>
        <v>11.538461538461538</v>
      </c>
      <c r="AQ21" s="36" t="s">
        <v>227</v>
      </c>
      <c r="AR21" s="36">
        <f>ABS(AR20)*100/AR4</f>
        <v>5.3888888888888822</v>
      </c>
      <c r="AS21" s="37">
        <f>ABS(AS20)*100/AS4</f>
        <v>1.416666666666669</v>
      </c>
    </row>
    <row r="27" spans="1:45" x14ac:dyDescent="0.25">
      <c r="A27" s="58" t="s">
        <v>238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7"/>
    </row>
    <row r="28" spans="1:45" x14ac:dyDescent="0.25">
      <c r="A28" s="59" t="s">
        <v>178</v>
      </c>
      <c r="B28" s="18" t="s">
        <v>179</v>
      </c>
      <c r="C28" s="18" t="s">
        <v>180</v>
      </c>
      <c r="D28" s="18" t="s">
        <v>181</v>
      </c>
      <c r="E28" s="18" t="s">
        <v>182</v>
      </c>
      <c r="F28" s="18" t="s">
        <v>183</v>
      </c>
      <c r="G28" s="18" t="s">
        <v>184</v>
      </c>
      <c r="H28" s="18" t="s">
        <v>185</v>
      </c>
      <c r="I28" s="18" t="s">
        <v>186</v>
      </c>
      <c r="J28" s="18" t="s">
        <v>187</v>
      </c>
      <c r="K28" s="18" t="s">
        <v>188</v>
      </c>
      <c r="L28" s="18" t="s">
        <v>189</v>
      </c>
      <c r="M28" s="18" t="s">
        <v>190</v>
      </c>
      <c r="N28" s="18" t="s">
        <v>191</v>
      </c>
      <c r="O28" s="18" t="s">
        <v>192</v>
      </c>
      <c r="P28" s="18" t="s">
        <v>193</v>
      </c>
      <c r="Q28" s="18" t="s">
        <v>194</v>
      </c>
      <c r="R28" s="38" t="s">
        <v>195</v>
      </c>
      <c r="S28" s="38" t="s">
        <v>196</v>
      </c>
      <c r="T28" s="38" t="s">
        <v>197</v>
      </c>
      <c r="U28" s="38" t="s">
        <v>198</v>
      </c>
      <c r="V28" s="18" t="s">
        <v>199</v>
      </c>
      <c r="W28" s="18" t="s">
        <v>200</v>
      </c>
      <c r="X28" s="18" t="s">
        <v>201</v>
      </c>
      <c r="Y28" s="18" t="s">
        <v>202</v>
      </c>
      <c r="Z28" s="18" t="s">
        <v>203</v>
      </c>
      <c r="AA28" s="18" t="s">
        <v>204</v>
      </c>
      <c r="AB28" s="18" t="s">
        <v>205</v>
      </c>
      <c r="AC28" s="18" t="s">
        <v>206</v>
      </c>
      <c r="AD28" s="18" t="s">
        <v>207</v>
      </c>
      <c r="AE28" s="18" t="s">
        <v>208</v>
      </c>
      <c r="AF28" s="18" t="s">
        <v>209</v>
      </c>
      <c r="AG28" s="18" t="s">
        <v>210</v>
      </c>
      <c r="AH28" s="18" t="s">
        <v>211</v>
      </c>
      <c r="AI28" s="18" t="s">
        <v>212</v>
      </c>
      <c r="AJ28" s="18" t="s">
        <v>213</v>
      </c>
      <c r="AK28" s="18" t="s">
        <v>214</v>
      </c>
      <c r="AL28" s="18" t="s">
        <v>215</v>
      </c>
      <c r="AM28" s="18" t="s">
        <v>216</v>
      </c>
      <c r="AN28" s="18" t="s">
        <v>217</v>
      </c>
      <c r="AO28" s="18" t="s">
        <v>218</v>
      </c>
      <c r="AP28" s="18" t="s">
        <v>219</v>
      </c>
      <c r="AQ28" s="18" t="s">
        <v>220</v>
      </c>
      <c r="AR28" s="18" t="s">
        <v>221</v>
      </c>
      <c r="AS28" s="19" t="s">
        <v>222</v>
      </c>
    </row>
    <row r="29" spans="1:45" ht="36" x14ac:dyDescent="0.25">
      <c r="A29" s="20" t="s">
        <v>223</v>
      </c>
      <c r="B29" s="18" t="s">
        <v>224</v>
      </c>
      <c r="C29" s="18" t="s">
        <v>224</v>
      </c>
      <c r="D29" s="18" t="s">
        <v>224</v>
      </c>
      <c r="E29" s="18" t="s">
        <v>224</v>
      </c>
      <c r="F29" s="18" t="s">
        <v>224</v>
      </c>
      <c r="G29" s="18" t="s">
        <v>224</v>
      </c>
      <c r="H29" s="18" t="s">
        <v>224</v>
      </c>
      <c r="I29" s="18" t="s">
        <v>224</v>
      </c>
      <c r="J29" s="18" t="s">
        <v>224</v>
      </c>
      <c r="K29" s="18" t="s">
        <v>224</v>
      </c>
      <c r="L29" s="18" t="s">
        <v>224</v>
      </c>
      <c r="M29" s="18" t="s">
        <v>224</v>
      </c>
      <c r="N29" s="18" t="s">
        <v>224</v>
      </c>
      <c r="O29" s="18" t="s">
        <v>224</v>
      </c>
      <c r="P29" s="18" t="s">
        <v>224</v>
      </c>
      <c r="Q29" s="18" t="s">
        <v>225</v>
      </c>
      <c r="R29" s="39" t="s">
        <v>225</v>
      </c>
      <c r="S29" s="39" t="s">
        <v>224</v>
      </c>
      <c r="T29" s="39" t="s">
        <v>224</v>
      </c>
      <c r="U29" s="39" t="s">
        <v>224</v>
      </c>
      <c r="V29" s="18" t="s">
        <v>225</v>
      </c>
      <c r="W29" s="18" t="s">
        <v>225</v>
      </c>
      <c r="X29" s="18" t="s">
        <v>225</v>
      </c>
      <c r="Y29" s="18" t="s">
        <v>224</v>
      </c>
      <c r="Z29" s="18" t="s">
        <v>224</v>
      </c>
      <c r="AA29" s="18" t="s">
        <v>224</v>
      </c>
      <c r="AB29" s="18" t="s">
        <v>224</v>
      </c>
      <c r="AC29" s="18" t="s">
        <v>224</v>
      </c>
      <c r="AD29" s="18" t="s">
        <v>225</v>
      </c>
      <c r="AE29" s="18" t="s">
        <v>224</v>
      </c>
      <c r="AF29" s="18" t="s">
        <v>224</v>
      </c>
      <c r="AG29" s="18" t="s">
        <v>224</v>
      </c>
      <c r="AH29" s="18" t="s">
        <v>225</v>
      </c>
      <c r="AI29" s="18" t="s">
        <v>225</v>
      </c>
      <c r="AJ29" s="18" t="s">
        <v>224</v>
      </c>
      <c r="AK29" s="18" t="s">
        <v>224</v>
      </c>
      <c r="AL29" s="18" t="s">
        <v>224</v>
      </c>
      <c r="AM29" s="18" t="s">
        <v>224</v>
      </c>
      <c r="AN29" s="18" t="s">
        <v>224</v>
      </c>
      <c r="AO29" s="18" t="s">
        <v>224</v>
      </c>
      <c r="AP29" s="18" t="s">
        <v>225</v>
      </c>
      <c r="AQ29" s="18" t="s">
        <v>225</v>
      </c>
      <c r="AR29" s="18" t="s">
        <v>224</v>
      </c>
      <c r="AS29" s="19" t="s">
        <v>224</v>
      </c>
    </row>
    <row r="30" spans="1:45" x14ac:dyDescent="0.25">
      <c r="A30" s="21" t="s">
        <v>226</v>
      </c>
      <c r="B30" s="30">
        <v>51318</v>
      </c>
      <c r="C30" s="30">
        <v>51318</v>
      </c>
      <c r="D30" s="30">
        <v>92145</v>
      </c>
      <c r="E30" s="30">
        <v>224259</v>
      </c>
      <c r="F30" s="30">
        <v>224259</v>
      </c>
      <c r="G30" s="30">
        <v>611</v>
      </c>
      <c r="H30" s="30">
        <v>86787</v>
      </c>
      <c r="I30" s="30">
        <v>86787</v>
      </c>
      <c r="J30" s="40">
        <v>36.75</v>
      </c>
      <c r="K30" s="23">
        <v>7012</v>
      </c>
      <c r="L30" s="23">
        <v>238</v>
      </c>
      <c r="M30" s="23">
        <v>300.2</v>
      </c>
      <c r="N30" s="23">
        <v>1255</v>
      </c>
      <c r="O30" s="23">
        <v>46.9</v>
      </c>
      <c r="P30" s="40">
        <v>145.69999999999999</v>
      </c>
      <c r="Q30" s="40">
        <v>89.5</v>
      </c>
      <c r="R30" s="41">
        <v>89.5</v>
      </c>
      <c r="S30" s="41">
        <v>70.8</v>
      </c>
      <c r="T30" s="42">
        <v>16.02</v>
      </c>
      <c r="U30" s="41">
        <v>1.26</v>
      </c>
      <c r="V30" s="40" t="s">
        <v>227</v>
      </c>
      <c r="W30" s="40" t="s">
        <v>227</v>
      </c>
      <c r="X30" s="40" t="s">
        <v>227</v>
      </c>
      <c r="Y30" s="40">
        <v>19.329999999999998</v>
      </c>
      <c r="Z30" s="40">
        <v>55.1</v>
      </c>
      <c r="AA30" s="40">
        <v>55.1</v>
      </c>
      <c r="AB30" s="40">
        <v>4.16</v>
      </c>
      <c r="AC30" s="40" t="s">
        <v>227</v>
      </c>
      <c r="AD30" s="40" t="s">
        <v>227</v>
      </c>
      <c r="AE30" s="40" t="s">
        <v>227</v>
      </c>
      <c r="AF30" s="40">
        <v>1.33</v>
      </c>
      <c r="AG30" s="40">
        <v>0.13</v>
      </c>
      <c r="AH30" s="40" t="s">
        <v>227</v>
      </c>
      <c r="AI30" s="40" t="s">
        <v>227</v>
      </c>
      <c r="AJ30" s="40">
        <v>1.52</v>
      </c>
      <c r="AK30" s="40">
        <v>0.28000000000000003</v>
      </c>
      <c r="AL30" s="40" t="s">
        <v>227</v>
      </c>
      <c r="AM30" s="40" t="s">
        <v>227</v>
      </c>
      <c r="AN30" s="40" t="s">
        <v>227</v>
      </c>
      <c r="AO30" s="40" t="s">
        <v>227</v>
      </c>
      <c r="AP30" s="40" t="s">
        <v>227</v>
      </c>
      <c r="AQ30" s="40" t="s">
        <v>227</v>
      </c>
      <c r="AR30" s="40">
        <v>3.28</v>
      </c>
      <c r="AS30" s="43" t="s">
        <v>227</v>
      </c>
    </row>
    <row r="31" spans="1:45" x14ac:dyDescent="0.25">
      <c r="A31" s="21" t="s">
        <v>228</v>
      </c>
      <c r="B31" s="30">
        <v>6935</v>
      </c>
      <c r="C31" s="30">
        <v>6935</v>
      </c>
      <c r="D31" s="30">
        <v>12438</v>
      </c>
      <c r="E31" s="30">
        <v>9418</v>
      </c>
      <c r="F31" s="30">
        <v>9418</v>
      </c>
      <c r="G31" s="30">
        <v>131</v>
      </c>
      <c r="H31" s="30">
        <v>4643</v>
      </c>
      <c r="I31" s="30">
        <v>4643</v>
      </c>
      <c r="J31" s="44">
        <v>2.59</v>
      </c>
      <c r="K31" s="23">
        <v>1319</v>
      </c>
      <c r="L31" s="45">
        <v>27.1</v>
      </c>
      <c r="M31" s="23">
        <v>21.5</v>
      </c>
      <c r="N31" s="23">
        <v>93</v>
      </c>
      <c r="O31" s="23">
        <v>3.51</v>
      </c>
      <c r="P31" s="44">
        <v>18.899999999999999</v>
      </c>
      <c r="Q31" s="40">
        <v>20.309999999999999</v>
      </c>
      <c r="R31" s="40">
        <v>20.309999999999999</v>
      </c>
      <c r="S31" s="44">
        <v>16.600000000000001</v>
      </c>
      <c r="T31" s="44">
        <v>2</v>
      </c>
      <c r="U31" s="44">
        <v>0.41</v>
      </c>
      <c r="V31" s="40" t="s">
        <v>227</v>
      </c>
      <c r="W31" s="40" t="s">
        <v>227</v>
      </c>
      <c r="X31" s="40" t="s">
        <v>227</v>
      </c>
      <c r="Y31" s="44">
        <v>1.78</v>
      </c>
      <c r="Z31" s="44">
        <v>2.4</v>
      </c>
      <c r="AA31" s="44">
        <v>2.4</v>
      </c>
      <c r="AB31" s="44">
        <v>0.41</v>
      </c>
      <c r="AC31" s="40" t="s">
        <v>227</v>
      </c>
      <c r="AD31" s="40" t="s">
        <v>227</v>
      </c>
      <c r="AE31" s="40" t="s">
        <v>227</v>
      </c>
      <c r="AF31" s="44">
        <v>0.71</v>
      </c>
      <c r="AG31" s="40">
        <v>0.01</v>
      </c>
      <c r="AH31" s="40" t="s">
        <v>227</v>
      </c>
      <c r="AI31" s="40" t="s">
        <v>227</v>
      </c>
      <c r="AJ31" s="44">
        <v>0.15</v>
      </c>
      <c r="AK31" s="44">
        <v>0.03</v>
      </c>
      <c r="AL31" s="40" t="s">
        <v>227</v>
      </c>
      <c r="AM31" s="40" t="s">
        <v>227</v>
      </c>
      <c r="AN31" s="40" t="s">
        <v>227</v>
      </c>
      <c r="AO31" s="40" t="s">
        <v>227</v>
      </c>
      <c r="AP31" s="40" t="s">
        <v>227</v>
      </c>
      <c r="AQ31" s="40" t="s">
        <v>227</v>
      </c>
      <c r="AR31" s="40">
        <v>0.78</v>
      </c>
      <c r="AS31" s="43" t="s">
        <v>227</v>
      </c>
    </row>
    <row r="32" spans="1:45" x14ac:dyDescent="0.25">
      <c r="A32" s="21" t="s">
        <v>229</v>
      </c>
      <c r="B32" s="23">
        <f>(B31/B30)*100</f>
        <v>13.513776842433453</v>
      </c>
      <c r="C32" s="23">
        <f t="shared" ref="C32:S32" si="7">(C31/C30)*100</f>
        <v>13.513776842433453</v>
      </c>
      <c r="D32" s="23">
        <f t="shared" si="7"/>
        <v>13.498290737424712</v>
      </c>
      <c r="E32" s="23">
        <f t="shared" si="7"/>
        <v>4.1996084883995737</v>
      </c>
      <c r="F32" s="23">
        <f t="shared" si="7"/>
        <v>4.1996084883995737</v>
      </c>
      <c r="G32" s="23">
        <f t="shared" si="7"/>
        <v>21.440261865793779</v>
      </c>
      <c r="H32" s="23">
        <f t="shared" si="7"/>
        <v>5.3498795902612137</v>
      </c>
      <c r="I32" s="23">
        <f t="shared" si="7"/>
        <v>5.3498795902612137</v>
      </c>
      <c r="J32" s="40">
        <f t="shared" si="7"/>
        <v>7.0476190476190474</v>
      </c>
      <c r="K32" s="23">
        <f t="shared" si="7"/>
        <v>18.81061038220194</v>
      </c>
      <c r="L32" s="23">
        <f t="shared" si="7"/>
        <v>11.38655462184874</v>
      </c>
      <c r="M32" s="23">
        <f t="shared" si="7"/>
        <v>7.1618920719520318</v>
      </c>
      <c r="N32" s="23">
        <f t="shared" si="7"/>
        <v>7.4103585657370523</v>
      </c>
      <c r="O32" s="23">
        <f t="shared" si="7"/>
        <v>7.4840085287846483</v>
      </c>
      <c r="P32" s="40">
        <f t="shared" si="7"/>
        <v>12.971859986273165</v>
      </c>
      <c r="Q32" s="40">
        <f t="shared" si="7"/>
        <v>22.692737430167597</v>
      </c>
      <c r="R32" s="40">
        <f t="shared" si="7"/>
        <v>22.692737430167597</v>
      </c>
      <c r="S32" s="40">
        <f t="shared" si="7"/>
        <v>23.446327683615824</v>
      </c>
      <c r="T32" s="23">
        <f>(T31/T30)*100</f>
        <v>12.484394506866417</v>
      </c>
      <c r="U32" s="23">
        <f t="shared" ref="U32:AR32" si="8">(U31/U30)*100</f>
        <v>32.539682539682538</v>
      </c>
      <c r="V32" s="40" t="s">
        <v>227</v>
      </c>
      <c r="W32" s="40" t="s">
        <v>227</v>
      </c>
      <c r="X32" s="40" t="s">
        <v>227</v>
      </c>
      <c r="Y32" s="23">
        <f t="shared" si="8"/>
        <v>9.2084842214174873</v>
      </c>
      <c r="Z32" s="23">
        <f t="shared" si="8"/>
        <v>4.3557168784029034</v>
      </c>
      <c r="AA32" s="23">
        <f t="shared" si="8"/>
        <v>4.3557168784029034</v>
      </c>
      <c r="AB32" s="23">
        <f t="shared" si="8"/>
        <v>9.8557692307692299</v>
      </c>
      <c r="AC32" s="40" t="s">
        <v>227</v>
      </c>
      <c r="AD32" s="40" t="s">
        <v>227</v>
      </c>
      <c r="AE32" s="40" t="s">
        <v>227</v>
      </c>
      <c r="AF32" s="23">
        <f t="shared" si="8"/>
        <v>53.383458646616532</v>
      </c>
      <c r="AG32" s="23">
        <f t="shared" si="8"/>
        <v>7.6923076923076925</v>
      </c>
      <c r="AH32" s="40" t="s">
        <v>227</v>
      </c>
      <c r="AI32" s="40" t="s">
        <v>227</v>
      </c>
      <c r="AJ32" s="23">
        <f t="shared" si="8"/>
        <v>9.8684210526315788</v>
      </c>
      <c r="AK32" s="23">
        <f t="shared" si="8"/>
        <v>10.714285714285712</v>
      </c>
      <c r="AL32" s="40" t="s">
        <v>227</v>
      </c>
      <c r="AM32" s="40" t="s">
        <v>227</v>
      </c>
      <c r="AN32" s="40" t="s">
        <v>227</v>
      </c>
      <c r="AO32" s="40" t="s">
        <v>227</v>
      </c>
      <c r="AP32" s="40" t="s">
        <v>227</v>
      </c>
      <c r="AQ32" s="40" t="s">
        <v>227</v>
      </c>
      <c r="AR32" s="23">
        <f t="shared" si="8"/>
        <v>23.780487804878049</v>
      </c>
      <c r="AS32" s="43" t="s">
        <v>227</v>
      </c>
    </row>
    <row r="33" spans="1:45" x14ac:dyDescent="0.25">
      <c r="A33" s="25" t="s">
        <v>1</v>
      </c>
      <c r="B33" s="27"/>
      <c r="C33" s="27"/>
      <c r="D33" s="27"/>
      <c r="E33" s="27"/>
      <c r="F33" s="27"/>
      <c r="G33" s="27"/>
      <c r="H33" s="27"/>
      <c r="I33" s="27"/>
      <c r="J33" s="46"/>
      <c r="K33" s="26"/>
      <c r="L33" s="26"/>
      <c r="M33" s="26"/>
      <c r="N33" s="26"/>
      <c r="O33" s="26"/>
      <c r="P33" s="26"/>
      <c r="Q33" s="26"/>
      <c r="R33" s="47"/>
      <c r="S33" s="47"/>
      <c r="T33" s="48"/>
      <c r="U33" s="48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</row>
    <row r="34" spans="1:45" x14ac:dyDescent="0.25">
      <c r="A34" s="49" t="s">
        <v>239</v>
      </c>
      <c r="B34" s="30">
        <v>50130</v>
      </c>
      <c r="C34" s="30">
        <v>50090</v>
      </c>
      <c r="D34" s="30">
        <v>89310</v>
      </c>
      <c r="E34" s="30">
        <v>229700</v>
      </c>
      <c r="F34" s="30">
        <v>232800</v>
      </c>
      <c r="G34" s="30">
        <v>1140</v>
      </c>
      <c r="H34" s="30">
        <v>84400</v>
      </c>
      <c r="I34" s="30">
        <v>85000</v>
      </c>
      <c r="J34" s="40">
        <v>43.96</v>
      </c>
      <c r="K34" s="23">
        <v>6895</v>
      </c>
      <c r="L34" s="23">
        <v>264</v>
      </c>
      <c r="M34" s="23">
        <v>334.7</v>
      </c>
      <c r="N34" s="23">
        <v>1281</v>
      </c>
      <c r="O34" s="23">
        <v>47.94</v>
      </c>
      <c r="P34" s="23">
        <v>159.69999999999999</v>
      </c>
      <c r="Q34" s="23">
        <v>66</v>
      </c>
      <c r="R34" s="50">
        <v>73.400000000000006</v>
      </c>
      <c r="S34" s="50">
        <v>71.7</v>
      </c>
      <c r="T34" s="41">
        <v>15.11</v>
      </c>
      <c r="U34" s="41">
        <v>0.90600000000000003</v>
      </c>
      <c r="V34" s="40">
        <v>2.02</v>
      </c>
      <c r="W34" s="40">
        <v>1.7</v>
      </c>
      <c r="X34" s="40">
        <v>1.19</v>
      </c>
      <c r="Y34" s="40">
        <v>13.24</v>
      </c>
      <c r="Z34" s="40">
        <v>51.2</v>
      </c>
      <c r="AA34" s="40">
        <v>30.53</v>
      </c>
      <c r="AB34" s="40">
        <v>2.8170000000000002</v>
      </c>
      <c r="AC34" s="40">
        <v>0.55600000000000005</v>
      </c>
      <c r="AD34" s="40">
        <v>0.44</v>
      </c>
      <c r="AE34" s="40">
        <v>0.127</v>
      </c>
      <c r="AF34" s="40">
        <v>1.78</v>
      </c>
      <c r="AG34" s="40">
        <v>0.28000000000000003</v>
      </c>
      <c r="AH34" s="40">
        <v>-3.2000000000000001E-2</v>
      </c>
      <c r="AI34" s="40">
        <v>0.03</v>
      </c>
      <c r="AJ34" s="40">
        <v>1.35</v>
      </c>
      <c r="AK34" s="40">
        <v>0.16109999999999999</v>
      </c>
      <c r="AL34" s="40">
        <v>0.33900000000000002</v>
      </c>
      <c r="AM34" s="40">
        <v>1.4E-2</v>
      </c>
      <c r="AN34" s="40">
        <v>0.26300000000000001</v>
      </c>
      <c r="AO34" s="40">
        <v>1.2</v>
      </c>
      <c r="AP34" s="40">
        <v>0.19600000000000001</v>
      </c>
      <c r="AQ34" s="40">
        <v>4.0000000000000001E-3</v>
      </c>
      <c r="AR34" s="40">
        <v>3.3</v>
      </c>
      <c r="AS34" s="43">
        <v>-1.04</v>
      </c>
    </row>
    <row r="35" spans="1:45" x14ac:dyDescent="0.25">
      <c r="A35" s="49" t="s">
        <v>240</v>
      </c>
      <c r="B35" s="30">
        <v>50000</v>
      </c>
      <c r="C35" s="30">
        <v>49850</v>
      </c>
      <c r="D35" s="30">
        <v>88300</v>
      </c>
      <c r="E35" s="30">
        <v>228000</v>
      </c>
      <c r="F35" s="30">
        <v>229400</v>
      </c>
      <c r="G35" s="30">
        <v>1030</v>
      </c>
      <c r="H35" s="30">
        <v>83200</v>
      </c>
      <c r="I35" s="30">
        <v>83900</v>
      </c>
      <c r="J35" s="40">
        <v>44.01</v>
      </c>
      <c r="K35" s="23">
        <v>6754</v>
      </c>
      <c r="L35" s="23">
        <v>263.5</v>
      </c>
      <c r="M35" s="23">
        <v>338.6</v>
      </c>
      <c r="N35" s="23">
        <v>1289</v>
      </c>
      <c r="O35" s="23">
        <v>46.6</v>
      </c>
      <c r="P35" s="23">
        <v>154.30000000000001</v>
      </c>
      <c r="Q35" s="23">
        <v>72</v>
      </c>
      <c r="R35" s="23">
        <v>180</v>
      </c>
      <c r="S35" s="23">
        <v>83</v>
      </c>
      <c r="T35" s="40">
        <v>13.77</v>
      </c>
      <c r="U35" s="40">
        <v>1.23</v>
      </c>
      <c r="V35" s="40">
        <v>2.4</v>
      </c>
      <c r="W35" s="40">
        <v>1.8</v>
      </c>
      <c r="X35" s="40">
        <v>0.47</v>
      </c>
      <c r="Y35" s="40">
        <v>13.29</v>
      </c>
      <c r="Z35" s="40">
        <v>50.98</v>
      </c>
      <c r="AA35" s="40">
        <v>29.88</v>
      </c>
      <c r="AB35" s="40">
        <v>2.855</v>
      </c>
      <c r="AC35" s="40">
        <v>0.8</v>
      </c>
      <c r="AD35" s="40">
        <v>0.69</v>
      </c>
      <c r="AE35" s="40">
        <v>9.7000000000000003E-2</v>
      </c>
      <c r="AF35" s="40">
        <v>1.74</v>
      </c>
      <c r="AG35" s="40">
        <v>0.192</v>
      </c>
      <c r="AH35" s="40">
        <v>0.28000000000000003</v>
      </c>
      <c r="AI35" s="40">
        <v>7.0000000000000007E-2</v>
      </c>
      <c r="AJ35" s="40">
        <v>1.4159999999999999</v>
      </c>
      <c r="AK35" s="40">
        <v>0.14199999999999999</v>
      </c>
      <c r="AL35" s="40">
        <v>0.4</v>
      </c>
      <c r="AM35" s="40">
        <v>2.5999999999999999E-3</v>
      </c>
      <c r="AN35" s="40">
        <v>0.19800000000000001</v>
      </c>
      <c r="AO35" s="40">
        <v>1.6</v>
      </c>
      <c r="AP35" s="40">
        <v>1</v>
      </c>
      <c r="AQ35" s="40">
        <v>5.5999999999999999E-3</v>
      </c>
      <c r="AR35" s="40">
        <v>4.03</v>
      </c>
      <c r="AS35" s="43">
        <v>0.52</v>
      </c>
    </row>
    <row r="36" spans="1:45" x14ac:dyDescent="0.25">
      <c r="A36" s="49" t="s">
        <v>241</v>
      </c>
      <c r="B36" s="30">
        <v>48800</v>
      </c>
      <c r="C36" s="30">
        <v>48480</v>
      </c>
      <c r="D36" s="30">
        <v>85700</v>
      </c>
      <c r="E36" s="30">
        <v>220000</v>
      </c>
      <c r="F36" s="30">
        <v>223500</v>
      </c>
      <c r="G36" s="30">
        <v>943</v>
      </c>
      <c r="H36" s="30">
        <v>82600</v>
      </c>
      <c r="I36" s="30">
        <v>82500</v>
      </c>
      <c r="J36" s="40">
        <v>42.24</v>
      </c>
      <c r="K36" s="23">
        <v>6640</v>
      </c>
      <c r="L36" s="23">
        <v>265.2</v>
      </c>
      <c r="M36" s="23">
        <v>333.7</v>
      </c>
      <c r="N36" s="23">
        <v>1295</v>
      </c>
      <c r="O36" s="23">
        <v>49.2</v>
      </c>
      <c r="P36" s="23">
        <v>159</v>
      </c>
      <c r="Q36" s="23">
        <v>69</v>
      </c>
      <c r="R36" s="23">
        <v>170</v>
      </c>
      <c r="S36" s="23">
        <v>160</v>
      </c>
      <c r="T36" s="40">
        <v>15.5</v>
      </c>
      <c r="U36" s="40">
        <v>1.21</v>
      </c>
      <c r="V36" s="40">
        <v>2.4300000000000002</v>
      </c>
      <c r="W36" s="40">
        <v>0.6</v>
      </c>
      <c r="X36" s="40">
        <v>-0.15</v>
      </c>
      <c r="Y36" s="40">
        <v>13</v>
      </c>
      <c r="Z36" s="40">
        <v>50.34</v>
      </c>
      <c r="AA36" s="40">
        <v>29.63</v>
      </c>
      <c r="AB36" s="40">
        <v>2.8730000000000002</v>
      </c>
      <c r="AC36" s="40">
        <v>1.1000000000000001</v>
      </c>
      <c r="AD36" s="40">
        <v>0.53700000000000003</v>
      </c>
      <c r="AE36" s="40">
        <v>0.10199999999999999</v>
      </c>
      <c r="AF36" s="40">
        <v>2.09</v>
      </c>
      <c r="AG36" s="40">
        <v>0.23</v>
      </c>
      <c r="AH36" s="40">
        <v>-0.14499999999999999</v>
      </c>
      <c r="AI36" s="40">
        <v>6.5000000000000002E-2</v>
      </c>
      <c r="AJ36" s="40">
        <v>1.369</v>
      </c>
      <c r="AK36" s="40">
        <v>0.16700000000000001</v>
      </c>
      <c r="AL36" s="40">
        <v>0.34899999999999998</v>
      </c>
      <c r="AM36" s="40">
        <v>1.4999999999999999E-2</v>
      </c>
      <c r="AN36" s="40">
        <v>1.2</v>
      </c>
      <c r="AO36" s="40">
        <v>1</v>
      </c>
      <c r="AP36" s="40">
        <v>0.10100000000000001</v>
      </c>
      <c r="AQ36" s="40">
        <v>8.8000000000000005E-3</v>
      </c>
      <c r="AR36" s="40">
        <v>9</v>
      </c>
      <c r="AS36" s="43">
        <v>0.11</v>
      </c>
    </row>
    <row r="37" spans="1:45" x14ac:dyDescent="0.25">
      <c r="A37" s="49" t="s">
        <v>242</v>
      </c>
      <c r="B37" s="30">
        <v>48980</v>
      </c>
      <c r="C37" s="30">
        <v>49160</v>
      </c>
      <c r="D37" s="30">
        <v>85000</v>
      </c>
      <c r="E37" s="30">
        <v>223000</v>
      </c>
      <c r="F37" s="30">
        <v>225900</v>
      </c>
      <c r="G37" s="30">
        <v>865</v>
      </c>
      <c r="H37" s="30">
        <v>82300</v>
      </c>
      <c r="I37" s="30">
        <v>82700</v>
      </c>
      <c r="J37" s="40">
        <v>43.17</v>
      </c>
      <c r="K37" s="23">
        <v>6540</v>
      </c>
      <c r="L37" s="23">
        <v>256.60000000000002</v>
      </c>
      <c r="M37" s="23">
        <v>333.6</v>
      </c>
      <c r="N37" s="23">
        <v>1267</v>
      </c>
      <c r="O37" s="23">
        <v>47.03</v>
      </c>
      <c r="P37" s="23">
        <v>155</v>
      </c>
      <c r="Q37" s="23">
        <v>65.8</v>
      </c>
      <c r="R37" s="23">
        <v>66.8</v>
      </c>
      <c r="S37" s="23">
        <v>134</v>
      </c>
      <c r="T37" s="40">
        <v>15.33</v>
      </c>
      <c r="U37" s="40">
        <v>1.05</v>
      </c>
      <c r="V37" s="40">
        <v>2.2599999999999998</v>
      </c>
      <c r="W37" s="40">
        <v>2.1</v>
      </c>
      <c r="X37" s="40">
        <v>-7.0000000000000007E-2</v>
      </c>
      <c r="Y37" s="40">
        <v>12.58</v>
      </c>
      <c r="Z37" s="40">
        <v>49.07</v>
      </c>
      <c r="AA37" s="40">
        <v>29.05</v>
      </c>
      <c r="AB37" s="40">
        <v>2.8780000000000001</v>
      </c>
      <c r="AC37" s="40">
        <v>0.77</v>
      </c>
      <c r="AD37" s="40">
        <v>0.57199999999999995</v>
      </c>
      <c r="AE37" s="40">
        <v>9.4E-2</v>
      </c>
      <c r="AF37" s="40">
        <v>1.98</v>
      </c>
      <c r="AG37" s="40">
        <v>0.26600000000000001</v>
      </c>
      <c r="AH37" s="40">
        <v>1.7999999999999999E-2</v>
      </c>
      <c r="AI37" s="40">
        <v>3.5999999999999997E-2</v>
      </c>
      <c r="AJ37" s="40">
        <v>1.36</v>
      </c>
      <c r="AK37" s="40">
        <v>0.16600000000000001</v>
      </c>
      <c r="AL37" s="40">
        <v>0.374</v>
      </c>
      <c r="AM37" s="40">
        <v>3.9E-2</v>
      </c>
      <c r="AN37" s="40">
        <v>3.6999999999999998E-2</v>
      </c>
      <c r="AO37" s="40">
        <v>0.76</v>
      </c>
      <c r="AP37" s="40">
        <v>0.14000000000000001</v>
      </c>
      <c r="AQ37" s="40">
        <v>1.09E-2</v>
      </c>
      <c r="AR37" s="40">
        <v>3.83</v>
      </c>
      <c r="AS37" s="43">
        <v>0.21</v>
      </c>
    </row>
    <row r="38" spans="1:45" x14ac:dyDescent="0.25">
      <c r="A38" s="49" t="s">
        <v>243</v>
      </c>
      <c r="B38" s="30">
        <v>48720</v>
      </c>
      <c r="C38" s="30">
        <v>49310</v>
      </c>
      <c r="D38" s="30">
        <v>85400</v>
      </c>
      <c r="E38" s="30">
        <v>224500</v>
      </c>
      <c r="F38" s="30">
        <v>224300</v>
      </c>
      <c r="G38" s="30">
        <v>893</v>
      </c>
      <c r="H38" s="30">
        <v>82800</v>
      </c>
      <c r="I38" s="30">
        <v>82700</v>
      </c>
      <c r="J38" s="40">
        <v>43.64</v>
      </c>
      <c r="K38" s="23">
        <v>6680</v>
      </c>
      <c r="L38" s="23">
        <v>259.2</v>
      </c>
      <c r="M38" s="23">
        <v>338.4</v>
      </c>
      <c r="N38" s="23">
        <v>1277</v>
      </c>
      <c r="O38" s="23">
        <v>48.3</v>
      </c>
      <c r="P38" s="23">
        <v>166</v>
      </c>
      <c r="Q38" s="23">
        <v>69.400000000000006</v>
      </c>
      <c r="R38" s="23">
        <v>82</v>
      </c>
      <c r="S38" s="23">
        <v>70.8</v>
      </c>
      <c r="T38" s="40">
        <v>15.25</v>
      </c>
      <c r="U38" s="40">
        <v>1.0900000000000001</v>
      </c>
      <c r="V38" s="40">
        <v>2.09</v>
      </c>
      <c r="W38" s="40">
        <v>-1.2</v>
      </c>
      <c r="X38" s="40">
        <v>-0.25</v>
      </c>
      <c r="Y38" s="40">
        <v>13.03</v>
      </c>
      <c r="Z38" s="40">
        <v>50.78</v>
      </c>
      <c r="AA38" s="40">
        <v>31.09</v>
      </c>
      <c r="AB38" s="40">
        <v>2.879</v>
      </c>
      <c r="AC38" s="40">
        <v>0.7</v>
      </c>
      <c r="AD38" s="40">
        <v>0.55700000000000005</v>
      </c>
      <c r="AE38" s="40">
        <v>0.104</v>
      </c>
      <c r="AF38" s="40">
        <v>2.04</v>
      </c>
      <c r="AG38" s="40">
        <v>0.7</v>
      </c>
      <c r="AH38" s="40">
        <v>0.108</v>
      </c>
      <c r="AI38" s="40">
        <v>-1.6E-2</v>
      </c>
      <c r="AJ38" s="40">
        <v>1.3979999999999999</v>
      </c>
      <c r="AK38" s="40">
        <v>0.17199999999999999</v>
      </c>
      <c r="AL38" s="40">
        <v>0.32600000000000001</v>
      </c>
      <c r="AM38" s="40">
        <v>0.2</v>
      </c>
      <c r="AN38" s="40">
        <v>0.36</v>
      </c>
      <c r="AO38" s="40">
        <v>1.22</v>
      </c>
      <c r="AP38" s="40">
        <v>9.7000000000000003E-2</v>
      </c>
      <c r="AQ38" s="40">
        <v>6.8999999999999999E-3</v>
      </c>
      <c r="AR38" s="40">
        <v>4</v>
      </c>
      <c r="AS38" s="43">
        <v>0.1</v>
      </c>
    </row>
    <row r="39" spans="1:45" x14ac:dyDescent="0.25">
      <c r="A39" s="49" t="s">
        <v>239</v>
      </c>
      <c r="B39" s="30">
        <v>50549.987399999998</v>
      </c>
      <c r="C39" s="30">
        <v>50600.806000000004</v>
      </c>
      <c r="D39" s="30">
        <v>92402.734400000001</v>
      </c>
      <c r="E39" s="30">
        <v>220697.92</v>
      </c>
      <c r="F39" s="30">
        <v>220334.93000000002</v>
      </c>
      <c r="G39" s="30">
        <v>790.59222000000011</v>
      </c>
      <c r="H39" s="30">
        <v>86246.423999999999</v>
      </c>
      <c r="I39" s="30">
        <v>86790.909</v>
      </c>
      <c r="J39" s="40">
        <v>35.986828600000003</v>
      </c>
      <c r="K39" s="23">
        <v>7119.6858600000005</v>
      </c>
      <c r="L39" s="23">
        <v>216.19684400000003</v>
      </c>
      <c r="M39" s="23">
        <v>322.55291399999999</v>
      </c>
      <c r="N39" s="23">
        <v>1278.5233780000001</v>
      </c>
      <c r="O39" s="23">
        <v>43.435383399999999</v>
      </c>
      <c r="P39" s="23">
        <v>158.98962</v>
      </c>
      <c r="Q39" s="23">
        <v>57.758968800000005</v>
      </c>
      <c r="R39" s="23">
        <v>61.345309999999998</v>
      </c>
      <c r="S39" s="23">
        <v>72.089814000000004</v>
      </c>
      <c r="T39" s="40">
        <v>14.374404</v>
      </c>
      <c r="U39" s="40">
        <v>0.98007300000000008</v>
      </c>
      <c r="V39" s="40">
        <v>2.4392928</v>
      </c>
      <c r="W39" s="40">
        <v>-4.7188699999999999</v>
      </c>
      <c r="X39" s="40">
        <v>1.08897</v>
      </c>
      <c r="Y39" s="40">
        <v>14.1783894</v>
      </c>
      <c r="Z39" s="40">
        <v>45.932754600000003</v>
      </c>
      <c r="AA39" s="40">
        <v>31.122762600000001</v>
      </c>
      <c r="AB39" s="40">
        <v>3.0854150000000002</v>
      </c>
      <c r="AC39" s="40">
        <v>1.6697540000000002</v>
      </c>
      <c r="AD39" s="40">
        <v>0.52270559999999999</v>
      </c>
      <c r="AE39" s="40">
        <v>5.9530360000000004E-2</v>
      </c>
      <c r="AF39" s="40">
        <v>1.9165872000000002</v>
      </c>
      <c r="AG39" s="40">
        <v>6.7516140000000002E-2</v>
      </c>
      <c r="AH39" s="40">
        <v>-0.12341660000000002</v>
      </c>
      <c r="AI39" s="40">
        <v>0.15971559999999999</v>
      </c>
      <c r="AJ39" s="40">
        <v>1.3198316399999999</v>
      </c>
      <c r="AK39" s="40">
        <v>0.18149500000000002</v>
      </c>
      <c r="AL39" s="40">
        <v>-1.2007709200000001</v>
      </c>
      <c r="AM39" s="40">
        <v>6.5338199999999999E-2</v>
      </c>
      <c r="AN39" s="40">
        <v>1.597156</v>
      </c>
      <c r="AO39" s="40">
        <v>1.4229208000000002</v>
      </c>
      <c r="AP39" s="40">
        <v>0.16770138000000001</v>
      </c>
      <c r="AQ39" s="40">
        <v>6.6064180000000002E-3</v>
      </c>
      <c r="AR39" s="40">
        <v>3.8476940000000002</v>
      </c>
      <c r="AS39" s="43">
        <v>6.5338200000000009E-4</v>
      </c>
    </row>
    <row r="40" spans="1:45" x14ac:dyDescent="0.25">
      <c r="A40" s="49" t="s">
        <v>240</v>
      </c>
      <c r="B40" s="30">
        <v>49802.228000000003</v>
      </c>
      <c r="C40" s="30">
        <v>50455.61</v>
      </c>
      <c r="D40" s="30">
        <v>89513.334000000003</v>
      </c>
      <c r="E40" s="30">
        <v>220770.51800000001</v>
      </c>
      <c r="F40" s="30">
        <v>222875.86000000002</v>
      </c>
      <c r="G40" s="30">
        <v>892.95540000000005</v>
      </c>
      <c r="H40" s="30">
        <v>86101.228000000003</v>
      </c>
      <c r="I40" s="30">
        <v>86173.826000000001</v>
      </c>
      <c r="J40" s="40">
        <v>34.643765600000002</v>
      </c>
      <c r="K40" s="23">
        <v>6766.1336000000001</v>
      </c>
      <c r="L40" s="23">
        <v>255.18197000000001</v>
      </c>
      <c r="M40" s="23">
        <v>330.53869400000002</v>
      </c>
      <c r="N40" s="23">
        <v>1270.4650000000001</v>
      </c>
      <c r="O40" s="23">
        <v>47.333895999999996</v>
      </c>
      <c r="P40" s="23">
        <v>182.94695999999999</v>
      </c>
      <c r="Q40" s="23">
        <v>59.312566000000004</v>
      </c>
      <c r="R40" s="23">
        <v>65.483395999999999</v>
      </c>
      <c r="S40" s="23">
        <v>89.295540000000003</v>
      </c>
      <c r="T40" s="40">
        <v>14.4324824</v>
      </c>
      <c r="U40" s="40">
        <v>1.3648424000000001</v>
      </c>
      <c r="V40" s="40">
        <v>2.4247732000000002</v>
      </c>
      <c r="W40" s="40">
        <v>1.306764</v>
      </c>
      <c r="X40" s="40">
        <v>0.10163720000000001</v>
      </c>
      <c r="Y40" s="40">
        <v>13.8226592</v>
      </c>
      <c r="Z40" s="40">
        <v>52.415756000000002</v>
      </c>
      <c r="AA40" s="40">
        <v>30.309664999999999</v>
      </c>
      <c r="AB40" s="40">
        <v>2.9910375999999999</v>
      </c>
      <c r="AC40" s="40">
        <v>0.94377400000000011</v>
      </c>
      <c r="AD40" s="40">
        <v>0.27369445999999997</v>
      </c>
      <c r="AE40" s="40">
        <v>0.37024979999999996</v>
      </c>
      <c r="AF40" s="40">
        <v>2.0037048000000004</v>
      </c>
      <c r="AG40" s="40">
        <v>0.44284780000000001</v>
      </c>
      <c r="AH40" s="40">
        <v>0.10163720000000001</v>
      </c>
      <c r="AI40" s="40">
        <v>-2.1779400000000001E-2</v>
      </c>
      <c r="AJ40" s="40">
        <v>1.4352624599999999</v>
      </c>
      <c r="AK40" s="40">
        <v>0.16987932</v>
      </c>
      <c r="AL40" s="40">
        <v>0.25844887999999999</v>
      </c>
      <c r="AM40" s="40">
        <v>9.43774E-2</v>
      </c>
      <c r="AN40" s="40">
        <v>0.68242120000000006</v>
      </c>
      <c r="AO40" s="40">
        <v>2.4683320000000002</v>
      </c>
      <c r="AP40" s="40">
        <v>0.10962298000000001</v>
      </c>
      <c r="AQ40" s="40">
        <v>4.0654880000000004E-2</v>
      </c>
      <c r="AR40" s="40">
        <v>3.1362336000000002</v>
      </c>
      <c r="AS40" s="43">
        <v>4.3558799999999995E-3</v>
      </c>
    </row>
    <row r="41" spans="1:45" x14ac:dyDescent="0.25">
      <c r="A41" s="49" t="s">
        <v>241</v>
      </c>
      <c r="B41" s="30">
        <v>49729.630000000005</v>
      </c>
      <c r="C41" s="30">
        <v>49838.527000000002</v>
      </c>
      <c r="D41" s="30">
        <v>88489.7022</v>
      </c>
      <c r="E41" s="30">
        <v>221278.704</v>
      </c>
      <c r="F41" s="30">
        <v>221569.09600000002</v>
      </c>
      <c r="G41" s="30">
        <v>1065.0126599999999</v>
      </c>
      <c r="H41" s="30">
        <v>83487.7</v>
      </c>
      <c r="I41" s="30">
        <v>84191.900600000008</v>
      </c>
      <c r="J41" s="40">
        <v>41.540575600000004</v>
      </c>
      <c r="K41" s="23">
        <v>6556.3253800000002</v>
      </c>
      <c r="L41" s="23">
        <v>259.102262</v>
      </c>
      <c r="M41" s="23">
        <v>334.02339799999999</v>
      </c>
      <c r="N41" s="23">
        <v>1273.9497039999999</v>
      </c>
      <c r="O41" s="23">
        <v>48.495463999999998</v>
      </c>
      <c r="P41" s="23">
        <v>139.17036600000003</v>
      </c>
      <c r="Q41" s="23">
        <v>58.811639800000009</v>
      </c>
      <c r="R41" s="23">
        <v>90.02152000000001</v>
      </c>
      <c r="S41" s="23">
        <v>96.555340000000015</v>
      </c>
      <c r="T41" s="40">
        <v>13.713762200000001</v>
      </c>
      <c r="U41" s="40">
        <v>1.5172981999999999</v>
      </c>
      <c r="V41" s="40">
        <v>2.3521752</v>
      </c>
      <c r="W41" s="40">
        <v>-0.29039200000000004</v>
      </c>
      <c r="X41" s="40">
        <v>0</v>
      </c>
      <c r="Y41" s="40">
        <v>13.800879800000001</v>
      </c>
      <c r="Z41" s="40">
        <v>52.430275600000002</v>
      </c>
      <c r="AA41" s="40">
        <v>30.970306799999999</v>
      </c>
      <c r="AB41" s="40">
        <v>2.9837777999999999</v>
      </c>
      <c r="AC41" s="40">
        <v>0.4501076</v>
      </c>
      <c r="AD41" s="40">
        <v>0.43341006000000004</v>
      </c>
      <c r="AE41" s="40">
        <v>8.7843580000000004E-2</v>
      </c>
      <c r="AF41" s="40">
        <v>1.8439892</v>
      </c>
      <c r="AG41" s="40">
        <v>0.11906072000000001</v>
      </c>
      <c r="AH41" s="40">
        <v>-7.4775939999999999E-2</v>
      </c>
      <c r="AI41" s="40">
        <v>0.1524558</v>
      </c>
      <c r="AJ41" s="40">
        <v>1.488259</v>
      </c>
      <c r="AK41" s="40">
        <v>0.17496117999999999</v>
      </c>
      <c r="AL41" s="40">
        <v>6.5338200000000004</v>
      </c>
      <c r="AM41" s="40">
        <v>5.0818600000000005E-2</v>
      </c>
      <c r="AN41" s="40">
        <v>0.58804380000000001</v>
      </c>
      <c r="AO41" s="40">
        <v>1.2632052</v>
      </c>
      <c r="AP41" s="40">
        <v>-0.19746655999999999</v>
      </c>
      <c r="AQ41" s="40">
        <v>7.3323980000000004E-3</v>
      </c>
      <c r="AR41" s="40">
        <v>3.4847039999999998</v>
      </c>
      <c r="AS41" s="43">
        <v>-2.613528E-2</v>
      </c>
    </row>
    <row r="42" spans="1:45" x14ac:dyDescent="0.25">
      <c r="A42" s="2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3"/>
    </row>
    <row r="43" spans="1:45" x14ac:dyDescent="0.25">
      <c r="A43" s="32" t="s">
        <v>235</v>
      </c>
      <c r="B43" s="33">
        <f t="shared" ref="B43:P43" si="9">MEDIAN(B34:B41)</f>
        <v>49765.929000000004</v>
      </c>
      <c r="C43" s="33">
        <f t="shared" si="9"/>
        <v>49844.263500000001</v>
      </c>
      <c r="D43" s="33">
        <f t="shared" si="9"/>
        <v>88394.8511</v>
      </c>
      <c r="E43" s="33">
        <f t="shared" si="9"/>
        <v>222139.35200000001</v>
      </c>
      <c r="F43" s="33">
        <f t="shared" si="9"/>
        <v>223900</v>
      </c>
      <c r="G43" s="33">
        <f t="shared" si="9"/>
        <v>918</v>
      </c>
      <c r="H43" s="33">
        <f t="shared" si="9"/>
        <v>83343.850000000006</v>
      </c>
      <c r="I43" s="33">
        <f t="shared" si="9"/>
        <v>84045.950299999997</v>
      </c>
      <c r="J43" s="51">
        <f t="shared" si="9"/>
        <v>42.704999999999998</v>
      </c>
      <c r="K43" s="33">
        <f t="shared" si="9"/>
        <v>6717</v>
      </c>
      <c r="L43" s="33">
        <f t="shared" si="9"/>
        <v>259.15113099999996</v>
      </c>
      <c r="M43" s="33">
        <f t="shared" si="9"/>
        <v>333.86169899999999</v>
      </c>
      <c r="N43" s="33">
        <f t="shared" si="9"/>
        <v>1277.7616889999999</v>
      </c>
      <c r="O43" s="33">
        <f t="shared" si="9"/>
        <v>47.636947999999997</v>
      </c>
      <c r="P43" s="33">
        <f t="shared" si="9"/>
        <v>158.99481</v>
      </c>
      <c r="Q43" s="33">
        <f t="shared" ref="Q43:AE43" si="10">MEDIAN(Q34:Q41)</f>
        <v>65.900000000000006</v>
      </c>
      <c r="R43" s="33">
        <f t="shared" si="10"/>
        <v>77.7</v>
      </c>
      <c r="S43" s="33">
        <f t="shared" si="10"/>
        <v>86.147770000000008</v>
      </c>
      <c r="T43" s="33">
        <f t="shared" si="10"/>
        <v>14.771241199999999</v>
      </c>
      <c r="U43" s="33">
        <f t="shared" si="10"/>
        <v>1.1499999999999999</v>
      </c>
      <c r="V43" s="33">
        <f t="shared" si="10"/>
        <v>2.3760876</v>
      </c>
      <c r="W43" s="33">
        <f t="shared" si="10"/>
        <v>0.95338199999999995</v>
      </c>
      <c r="X43" s="33">
        <f t="shared" si="10"/>
        <v>5.0818600000000005E-2</v>
      </c>
      <c r="Y43" s="33">
        <f t="shared" si="10"/>
        <v>13.265000000000001</v>
      </c>
      <c r="Z43" s="33">
        <f t="shared" si="10"/>
        <v>50.879999999999995</v>
      </c>
      <c r="AA43" s="33">
        <f t="shared" si="10"/>
        <v>30.419832499999998</v>
      </c>
      <c r="AB43" s="33">
        <f t="shared" si="10"/>
        <v>2.8784999999999998</v>
      </c>
      <c r="AC43" s="33">
        <f t="shared" si="10"/>
        <v>0.78500000000000003</v>
      </c>
      <c r="AD43" s="33">
        <f t="shared" si="10"/>
        <v>0.52985280000000001</v>
      </c>
      <c r="AE43" s="33">
        <f t="shared" si="10"/>
        <v>9.9500000000000005E-2</v>
      </c>
      <c r="AF43" s="33">
        <f t="shared" ref="AF43:AS43" si="11">MEDIAN(AF34:AF41)</f>
        <v>1.9482936</v>
      </c>
      <c r="AG43" s="33">
        <f t="shared" si="11"/>
        <v>0.248</v>
      </c>
      <c r="AH43" s="33">
        <f t="shared" si="11"/>
        <v>-6.9999999999999993E-3</v>
      </c>
      <c r="AI43" s="33">
        <f t="shared" si="11"/>
        <v>5.0500000000000003E-2</v>
      </c>
      <c r="AJ43" s="33">
        <f t="shared" si="11"/>
        <v>1.3835</v>
      </c>
      <c r="AK43" s="33">
        <f t="shared" si="11"/>
        <v>0.16843965999999999</v>
      </c>
      <c r="AL43" s="33">
        <f t="shared" si="11"/>
        <v>0.34399999999999997</v>
      </c>
      <c r="AM43" s="33">
        <f t="shared" si="11"/>
        <v>4.4909299999999999E-2</v>
      </c>
      <c r="AN43" s="33">
        <f t="shared" si="11"/>
        <v>0.4740219</v>
      </c>
      <c r="AO43" s="33">
        <f t="shared" si="11"/>
        <v>1.2416026</v>
      </c>
      <c r="AP43" s="33">
        <f t="shared" si="11"/>
        <v>0.12481149000000001</v>
      </c>
      <c r="AQ43" s="33">
        <f t="shared" si="11"/>
        <v>7.1161990000000001E-3</v>
      </c>
      <c r="AR43" s="33">
        <f t="shared" si="11"/>
        <v>3.8388470000000003</v>
      </c>
      <c r="AS43" s="34">
        <f t="shared" si="11"/>
        <v>5.2177939999999999E-2</v>
      </c>
    </row>
    <row r="44" spans="1:45" x14ac:dyDescent="0.25">
      <c r="A44" s="32" t="s">
        <v>228</v>
      </c>
      <c r="B44" s="33">
        <f t="shared" ref="B44:P44" si="12">STDEVA(B34:B41)</f>
        <v>676.00768770513605</v>
      </c>
      <c r="C44" s="33">
        <f t="shared" si="12"/>
        <v>707.51195470050277</v>
      </c>
      <c r="D44" s="33">
        <f t="shared" si="12"/>
        <v>2528.9320976933604</v>
      </c>
      <c r="E44" s="33">
        <f t="shared" si="12"/>
        <v>3633.6823311959492</v>
      </c>
      <c r="F44" s="33">
        <f t="shared" si="12"/>
        <v>4170.2718390341879</v>
      </c>
      <c r="G44" s="33">
        <f t="shared" si="12"/>
        <v>116.41552001635928</v>
      </c>
      <c r="H44" s="33">
        <f t="shared" si="12"/>
        <v>1545.5271484084094</v>
      </c>
      <c r="I44" s="33">
        <f t="shared" si="12"/>
        <v>1635.0170600219149</v>
      </c>
      <c r="J44" s="51">
        <f t="shared" si="12"/>
        <v>3.7164934419092766</v>
      </c>
      <c r="K44" s="33">
        <f t="shared" si="12"/>
        <v>191.34129314347331</v>
      </c>
      <c r="L44" s="33">
        <f t="shared" si="12"/>
        <v>16.035259392053835</v>
      </c>
      <c r="M44" s="33">
        <f t="shared" si="12"/>
        <v>5.0701904766407742</v>
      </c>
      <c r="N44" s="33">
        <f t="shared" si="12"/>
        <v>9.3088161284164084</v>
      </c>
      <c r="O44" s="33">
        <f t="shared" si="12"/>
        <v>1.7706944673177212</v>
      </c>
      <c r="P44" s="33">
        <f t="shared" si="12"/>
        <v>12.265193181048613</v>
      </c>
      <c r="Q44" s="33">
        <f t="shared" ref="Q44:AE44" si="13">STDEVA(Q34:Q41)</f>
        <v>5.4591464908106628</v>
      </c>
      <c r="R44" s="33">
        <f t="shared" si="13"/>
        <v>48.112908692497072</v>
      </c>
      <c r="S44" s="33">
        <f t="shared" si="13"/>
        <v>32.820604031748111</v>
      </c>
      <c r="T44" s="33">
        <f t="shared" si="13"/>
        <v>0.70921111355096045</v>
      </c>
      <c r="U44" s="33">
        <f t="shared" si="13"/>
        <v>0.20365604792214864</v>
      </c>
      <c r="V44" s="33">
        <f t="shared" si="13"/>
        <v>0.16416895260368644</v>
      </c>
      <c r="W44" s="33">
        <f t="shared" si="13"/>
        <v>2.2737399905460829</v>
      </c>
      <c r="X44" s="33">
        <f t="shared" si="13"/>
        <v>0.56247850133358879</v>
      </c>
      <c r="Y44" s="33">
        <f t="shared" si="13"/>
        <v>0.52697388829106429</v>
      </c>
      <c r="Z44" s="33">
        <f t="shared" si="13"/>
        <v>2.1055893260777783</v>
      </c>
      <c r="AA44" s="33">
        <f t="shared" si="13"/>
        <v>0.75469662132656068</v>
      </c>
      <c r="AB44" s="33">
        <f t="shared" si="13"/>
        <v>9.0208844020084847E-2</v>
      </c>
      <c r="AC44" s="33">
        <f t="shared" si="13"/>
        <v>0.38107833982216838</v>
      </c>
      <c r="AD44" s="33">
        <f t="shared" si="13"/>
        <v>0.12281384957292842</v>
      </c>
      <c r="AE44" s="33">
        <f t="shared" si="13"/>
        <v>9.8790377454007969E-2</v>
      </c>
      <c r="AF44" s="33">
        <f t="shared" ref="AF44:AS44" si="14">STDEVA(AF34:AF41)</f>
        <v>0.12623610666374341</v>
      </c>
      <c r="AG44" s="33">
        <f t="shared" si="14"/>
        <v>0.20142281386790173</v>
      </c>
      <c r="AH44" s="33">
        <f t="shared" si="14"/>
        <v>0.14212545780148364</v>
      </c>
      <c r="AI44" s="33">
        <f t="shared" si="14"/>
        <v>6.8194566073174562E-2</v>
      </c>
      <c r="AJ44" s="33">
        <f t="shared" si="14"/>
        <v>5.3818069358573965E-2</v>
      </c>
      <c r="AK44" s="33">
        <f t="shared" si="14"/>
        <v>1.1755120088853386E-2</v>
      </c>
      <c r="AL44" s="33">
        <f t="shared" si="14"/>
        <v>2.3310083854290977</v>
      </c>
      <c r="AM44" s="33">
        <f t="shared" si="14"/>
        <v>6.4110617924640886E-2</v>
      </c>
      <c r="AN44" s="33">
        <f t="shared" si="14"/>
        <v>0.53572723787506882</v>
      </c>
      <c r="AO44" s="33">
        <f t="shared" si="14"/>
        <v>0.51182549668294208</v>
      </c>
      <c r="AP44" s="33">
        <f t="shared" si="14"/>
        <v>0.34458937635738768</v>
      </c>
      <c r="AQ44" s="33">
        <f t="shared" si="14"/>
        <v>1.2017910341699987E-2</v>
      </c>
      <c r="AR44" s="33">
        <f t="shared" si="14"/>
        <v>1.9157582037987748</v>
      </c>
      <c r="AS44" s="34">
        <f t="shared" si="14"/>
        <v>0.44993150501409246</v>
      </c>
    </row>
    <row r="45" spans="1:45" x14ac:dyDescent="0.25">
      <c r="A45" s="32" t="s">
        <v>229</v>
      </c>
      <c r="B45" s="33">
        <f t="shared" ref="B45:P45" si="15">(B44/B43)*100</f>
        <v>1.3583744969477733</v>
      </c>
      <c r="C45" s="33">
        <f t="shared" si="15"/>
        <v>1.4194450976299464</v>
      </c>
      <c r="D45" s="33">
        <f t="shared" si="15"/>
        <v>2.8609495533087226</v>
      </c>
      <c r="E45" s="33">
        <f t="shared" si="15"/>
        <v>1.6357670527444184</v>
      </c>
      <c r="F45" s="33">
        <f t="shared" si="15"/>
        <v>1.8625599995686415</v>
      </c>
      <c r="G45" s="33">
        <f t="shared" si="15"/>
        <v>12.68142919568184</v>
      </c>
      <c r="H45" s="33">
        <f t="shared" si="15"/>
        <v>1.8543985529927036</v>
      </c>
      <c r="I45" s="33">
        <f t="shared" si="15"/>
        <v>1.9453847022798372</v>
      </c>
      <c r="J45" s="51">
        <f t="shared" si="15"/>
        <v>8.7027126610684391</v>
      </c>
      <c r="K45" s="33">
        <f t="shared" si="15"/>
        <v>2.8486123737304347</v>
      </c>
      <c r="L45" s="33">
        <f t="shared" si="15"/>
        <v>6.1876092649789891</v>
      </c>
      <c r="M45" s="33">
        <f t="shared" si="15"/>
        <v>1.5186499355353651</v>
      </c>
      <c r="N45" s="33">
        <f t="shared" si="15"/>
        <v>0.72852521785198154</v>
      </c>
      <c r="O45" s="33">
        <f t="shared" si="15"/>
        <v>3.7170611083600931</v>
      </c>
      <c r="P45" s="33">
        <f t="shared" si="15"/>
        <v>7.7142097789535473</v>
      </c>
      <c r="Q45" s="33">
        <f t="shared" ref="Q45:AE45" si="16">(Q44/Q43)*100</f>
        <v>8.2839855702741474</v>
      </c>
      <c r="R45" s="33">
        <f t="shared" si="16"/>
        <v>61.921375408619141</v>
      </c>
      <c r="S45" s="33">
        <f t="shared" si="16"/>
        <v>38.09803089708312</v>
      </c>
      <c r="T45" s="33">
        <f t="shared" si="16"/>
        <v>4.8012966814932287</v>
      </c>
      <c r="U45" s="33">
        <f t="shared" si="16"/>
        <v>17.709221558447709</v>
      </c>
      <c r="V45" s="33">
        <f t="shared" si="16"/>
        <v>6.9092129685659085</v>
      </c>
      <c r="W45" s="33">
        <f t="shared" si="16"/>
        <v>238.49202004506935</v>
      </c>
      <c r="X45" s="33">
        <f t="shared" si="16"/>
        <v>1106.8358855489696</v>
      </c>
      <c r="Y45" s="33">
        <f t="shared" si="16"/>
        <v>3.9726640655187655</v>
      </c>
      <c r="Z45" s="33">
        <f t="shared" si="16"/>
        <v>4.1383438012534954</v>
      </c>
      <c r="AA45" s="33">
        <f t="shared" si="16"/>
        <v>2.4809361502124005</v>
      </c>
      <c r="AB45" s="33">
        <f t="shared" si="16"/>
        <v>3.1338837595999598</v>
      </c>
      <c r="AC45" s="33">
        <f t="shared" si="16"/>
        <v>48.54501144231444</v>
      </c>
      <c r="AD45" s="33">
        <f t="shared" si="16"/>
        <v>23.178862048653588</v>
      </c>
      <c r="AE45" s="33">
        <f t="shared" si="16"/>
        <v>99.286811511565801</v>
      </c>
      <c r="AF45" s="33">
        <f t="shared" ref="AF45:AS45" si="17">(AF44/AF43)*100</f>
        <v>6.4793163958318907</v>
      </c>
      <c r="AG45" s="33">
        <f t="shared" si="17"/>
        <v>81.218876559637792</v>
      </c>
      <c r="AH45" s="33">
        <f t="shared" si="17"/>
        <v>-2030.3636828783378</v>
      </c>
      <c r="AI45" s="33">
        <f t="shared" si="17"/>
        <v>135.03874469935556</v>
      </c>
      <c r="AJ45" s="33">
        <f t="shared" si="17"/>
        <v>3.8899941712015877</v>
      </c>
      <c r="AK45" s="33">
        <f t="shared" si="17"/>
        <v>6.9788315227265283</v>
      </c>
      <c r="AL45" s="33">
        <f t="shared" si="17"/>
        <v>677.61871669450522</v>
      </c>
      <c r="AM45" s="33">
        <f t="shared" si="17"/>
        <v>142.7557720219217</v>
      </c>
      <c r="AN45" s="33">
        <f t="shared" si="17"/>
        <v>113.01740233416828</v>
      </c>
      <c r="AO45" s="33">
        <f t="shared" si="17"/>
        <v>41.222972365146632</v>
      </c>
      <c r="AP45" s="33">
        <f t="shared" si="17"/>
        <v>276.08786367135559</v>
      </c>
      <c r="AQ45" s="33">
        <f t="shared" si="17"/>
        <v>168.88103244021121</v>
      </c>
      <c r="AR45" s="33">
        <f t="shared" si="17"/>
        <v>49.904520909501592</v>
      </c>
      <c r="AS45" s="34">
        <f t="shared" si="17"/>
        <v>862.30216258842813</v>
      </c>
    </row>
    <row r="46" spans="1:45" x14ac:dyDescent="0.25">
      <c r="A46" s="32" t="s">
        <v>236</v>
      </c>
      <c r="B46" s="33">
        <f t="shared" ref="B46:P46" si="18">B30-B43</f>
        <v>1552.0709999999963</v>
      </c>
      <c r="C46" s="33">
        <f t="shared" si="18"/>
        <v>1473.7364999999991</v>
      </c>
      <c r="D46" s="33">
        <f t="shared" si="18"/>
        <v>3750.1489000000001</v>
      </c>
      <c r="E46" s="33">
        <f t="shared" si="18"/>
        <v>2119.6479999999865</v>
      </c>
      <c r="F46" s="33">
        <f t="shared" si="18"/>
        <v>359</v>
      </c>
      <c r="G46" s="33">
        <f t="shared" si="18"/>
        <v>-307</v>
      </c>
      <c r="H46" s="33">
        <f t="shared" si="18"/>
        <v>3443.1499999999942</v>
      </c>
      <c r="I46" s="33">
        <f t="shared" si="18"/>
        <v>2741.0497000000032</v>
      </c>
      <c r="J46" s="51">
        <f t="shared" si="18"/>
        <v>-5.9549999999999983</v>
      </c>
      <c r="K46" s="33">
        <f t="shared" si="18"/>
        <v>295</v>
      </c>
      <c r="L46" s="33">
        <f t="shared" si="18"/>
        <v>-21.151130999999964</v>
      </c>
      <c r="M46" s="33">
        <f t="shared" si="18"/>
        <v>-33.661698999999999</v>
      </c>
      <c r="N46" s="33">
        <f t="shared" si="18"/>
        <v>-22.761688999999933</v>
      </c>
      <c r="O46" s="33">
        <f t="shared" si="18"/>
        <v>-0.73694799999999816</v>
      </c>
      <c r="P46" s="33">
        <f t="shared" si="18"/>
        <v>-13.294810000000012</v>
      </c>
      <c r="Q46" s="33">
        <f>Q30-Q43</f>
        <v>23.599999999999994</v>
      </c>
      <c r="R46" s="33">
        <f>R30-R43</f>
        <v>11.799999999999997</v>
      </c>
      <c r="S46" s="33">
        <f>S30-S43</f>
        <v>-15.347770000000011</v>
      </c>
      <c r="T46" s="33">
        <f>T30-T43</f>
        <v>1.2487588000000009</v>
      </c>
      <c r="U46" s="33">
        <f>U30-U43</f>
        <v>0.1100000000000001</v>
      </c>
      <c r="V46" s="33" t="s">
        <v>227</v>
      </c>
      <c r="W46" s="33" t="s">
        <v>227</v>
      </c>
      <c r="X46" s="33" t="s">
        <v>227</v>
      </c>
      <c r="Y46" s="33">
        <f>Y30-Y43</f>
        <v>6.0649999999999977</v>
      </c>
      <c r="Z46" s="33">
        <f>Z30-Z43</f>
        <v>4.220000000000006</v>
      </c>
      <c r="AA46" s="33">
        <f>AA30-AA43</f>
        <v>24.680167500000003</v>
      </c>
      <c r="AB46" s="33">
        <f>AB30-AB43</f>
        <v>1.2815000000000003</v>
      </c>
      <c r="AC46" s="33" t="s">
        <v>227</v>
      </c>
      <c r="AD46" s="33" t="s">
        <v>227</v>
      </c>
      <c r="AE46" s="33" t="s">
        <v>227</v>
      </c>
      <c r="AF46" s="33">
        <f>AF30-AF43</f>
        <v>-0.61829359999999989</v>
      </c>
      <c r="AG46" s="33">
        <f>AG30-AG43</f>
        <v>-0.11799999999999999</v>
      </c>
      <c r="AH46" s="33" t="s">
        <v>227</v>
      </c>
      <c r="AI46" s="33" t="s">
        <v>227</v>
      </c>
      <c r="AJ46" s="33">
        <f>AJ30-AJ43</f>
        <v>0.13650000000000007</v>
      </c>
      <c r="AK46" s="33">
        <f>AK30-AK43</f>
        <v>0.11156034000000004</v>
      </c>
      <c r="AL46" s="33" t="s">
        <v>227</v>
      </c>
      <c r="AM46" s="33" t="s">
        <v>227</v>
      </c>
      <c r="AN46" s="33" t="s">
        <v>227</v>
      </c>
      <c r="AO46" s="33" t="s">
        <v>227</v>
      </c>
      <c r="AP46" s="33" t="s">
        <v>227</v>
      </c>
      <c r="AQ46" s="33" t="s">
        <v>227</v>
      </c>
      <c r="AR46" s="33">
        <f>AR30-AR43</f>
        <v>-0.55884700000000054</v>
      </c>
      <c r="AS46" s="33" t="s">
        <v>227</v>
      </c>
    </row>
    <row r="47" spans="1:45" x14ac:dyDescent="0.25">
      <c r="A47" s="35" t="s">
        <v>237</v>
      </c>
      <c r="B47" s="36">
        <f t="shared" ref="B47:P47" si="19">ABS(B46)*100/B30</f>
        <v>3.0244183327487359</v>
      </c>
      <c r="C47" s="36">
        <f t="shared" si="19"/>
        <v>2.8717730620834776</v>
      </c>
      <c r="D47" s="36">
        <f t="shared" si="19"/>
        <v>4.0698343914482606</v>
      </c>
      <c r="E47" s="36">
        <f t="shared" si="19"/>
        <v>0.9451785658546531</v>
      </c>
      <c r="F47" s="36">
        <f t="shared" si="19"/>
        <v>0.16008276144993067</v>
      </c>
      <c r="G47" s="36">
        <f t="shared" si="19"/>
        <v>50.245499181669395</v>
      </c>
      <c r="H47" s="36">
        <f t="shared" si="19"/>
        <v>3.9673568622028577</v>
      </c>
      <c r="I47" s="36">
        <f t="shared" si="19"/>
        <v>3.1583643863712343</v>
      </c>
      <c r="J47" s="52">
        <f t="shared" si="19"/>
        <v>16.204081632653054</v>
      </c>
      <c r="K47" s="36">
        <f t="shared" si="19"/>
        <v>4.2070735881346266</v>
      </c>
      <c r="L47" s="36">
        <f t="shared" si="19"/>
        <v>8.8870298319327574</v>
      </c>
      <c r="M47" s="36">
        <f t="shared" si="19"/>
        <v>11.213090939373751</v>
      </c>
      <c r="N47" s="36">
        <f t="shared" si="19"/>
        <v>1.8136803984063692</v>
      </c>
      <c r="O47" s="36">
        <f t="shared" si="19"/>
        <v>1.5713176972281411</v>
      </c>
      <c r="P47" s="36">
        <f t="shared" si="19"/>
        <v>9.124783802333571</v>
      </c>
      <c r="Q47" s="36">
        <f>ABS(Q46)*100/Q30</f>
        <v>26.368715083798879</v>
      </c>
      <c r="R47" s="36">
        <f>ABS(R46)*100/R30</f>
        <v>13.184357541899439</v>
      </c>
      <c r="S47" s="36">
        <f>ABS(S46)*100/S30</f>
        <v>21.67764124293787</v>
      </c>
      <c r="T47" s="36">
        <f>ABS(T46)*100/T30</f>
        <v>7.7949987515605557</v>
      </c>
      <c r="U47" s="36">
        <f>ABS(U46)*100/U30</f>
        <v>8.7301587301587382</v>
      </c>
      <c r="V47" s="36" t="s">
        <v>227</v>
      </c>
      <c r="W47" s="36" t="s">
        <v>227</v>
      </c>
      <c r="X47" s="36" t="s">
        <v>227</v>
      </c>
      <c r="Y47" s="36">
        <f>ABS(Y46)*100/Y30</f>
        <v>31.376099327470243</v>
      </c>
      <c r="Z47" s="36">
        <f>ABS(Z46)*100/Z30</f>
        <v>7.6588021778584494</v>
      </c>
      <c r="AA47" s="36">
        <f>ABS(AA46)*100/AA30</f>
        <v>44.791592558983666</v>
      </c>
      <c r="AB47" s="36">
        <f>ABS(AB46)*100/AB30</f>
        <v>30.805288461538467</v>
      </c>
      <c r="AC47" s="36" t="s">
        <v>227</v>
      </c>
      <c r="AD47" s="36" t="s">
        <v>227</v>
      </c>
      <c r="AE47" s="36" t="s">
        <v>227</v>
      </c>
      <c r="AF47" s="36">
        <f>ABS(AF46)*100/AF30</f>
        <v>46.488240601503747</v>
      </c>
      <c r="AG47" s="36">
        <f>ABS(AG46)*100/AG30</f>
        <v>90.769230769230759</v>
      </c>
      <c r="AH47" s="36" t="s">
        <v>227</v>
      </c>
      <c r="AI47" s="36" t="s">
        <v>227</v>
      </c>
      <c r="AJ47" s="36">
        <f>ABS(AJ46)*100/AJ30</f>
        <v>8.9802631578947398</v>
      </c>
      <c r="AK47" s="36">
        <f>ABS(AK46)*100/AK30</f>
        <v>39.842978571428581</v>
      </c>
      <c r="AL47" s="36" t="s">
        <v>227</v>
      </c>
      <c r="AM47" s="36" t="s">
        <v>227</v>
      </c>
      <c r="AN47" s="36" t="s">
        <v>227</v>
      </c>
      <c r="AO47" s="36" t="s">
        <v>227</v>
      </c>
      <c r="AP47" s="36" t="s">
        <v>227</v>
      </c>
      <c r="AQ47" s="36" t="s">
        <v>227</v>
      </c>
      <c r="AR47" s="36">
        <f>ABS(AR46)*100/AR30</f>
        <v>17.038018292682942</v>
      </c>
      <c r="AS47" s="36" t="s">
        <v>227</v>
      </c>
    </row>
    <row r="48" spans="1:45" x14ac:dyDescent="0.25">
      <c r="A48" s="53"/>
    </row>
    <row r="49" spans="1:45" x14ac:dyDescent="0.25">
      <c r="A49" s="53"/>
    </row>
    <row r="50" spans="1:45" x14ac:dyDescent="0.25">
      <c r="A50" s="53"/>
    </row>
    <row r="51" spans="1:45" x14ac:dyDescent="0.25">
      <c r="A51" s="53"/>
    </row>
    <row r="52" spans="1:45" x14ac:dyDescent="0.25">
      <c r="A52" s="58" t="s">
        <v>244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7"/>
    </row>
    <row r="53" spans="1:45" x14ac:dyDescent="0.25">
      <c r="A53" s="59" t="s">
        <v>178</v>
      </c>
      <c r="B53" s="18" t="s">
        <v>179</v>
      </c>
      <c r="C53" s="18" t="s">
        <v>180</v>
      </c>
      <c r="D53" s="18" t="s">
        <v>181</v>
      </c>
      <c r="E53" s="18" t="s">
        <v>182</v>
      </c>
      <c r="F53" s="18" t="s">
        <v>183</v>
      </c>
      <c r="G53" s="18" t="s">
        <v>184</v>
      </c>
      <c r="H53" s="18" t="s">
        <v>185</v>
      </c>
      <c r="I53" s="18" t="s">
        <v>186</v>
      </c>
      <c r="J53" s="18" t="s">
        <v>187</v>
      </c>
      <c r="K53" s="18" t="s">
        <v>188</v>
      </c>
      <c r="L53" s="18" t="s">
        <v>189</v>
      </c>
      <c r="M53" s="18" t="s">
        <v>190</v>
      </c>
      <c r="N53" s="18" t="s">
        <v>191</v>
      </c>
      <c r="O53" s="18" t="s">
        <v>192</v>
      </c>
      <c r="P53" s="18" t="s">
        <v>193</v>
      </c>
      <c r="Q53" s="18" t="s">
        <v>194</v>
      </c>
      <c r="R53" s="18" t="s">
        <v>195</v>
      </c>
      <c r="S53" s="18" t="s">
        <v>196</v>
      </c>
      <c r="T53" s="18" t="s">
        <v>197</v>
      </c>
      <c r="U53" s="18" t="s">
        <v>198</v>
      </c>
      <c r="V53" s="18" t="s">
        <v>199</v>
      </c>
      <c r="W53" s="18" t="s">
        <v>200</v>
      </c>
      <c r="X53" s="18" t="s">
        <v>201</v>
      </c>
      <c r="Y53" s="18" t="s">
        <v>202</v>
      </c>
      <c r="Z53" s="18" t="s">
        <v>203</v>
      </c>
      <c r="AA53" s="18" t="s">
        <v>204</v>
      </c>
      <c r="AB53" s="18" t="s">
        <v>205</v>
      </c>
      <c r="AC53" s="18" t="s">
        <v>206</v>
      </c>
      <c r="AD53" s="18" t="s">
        <v>207</v>
      </c>
      <c r="AE53" s="18" t="s">
        <v>208</v>
      </c>
      <c r="AF53" s="18" t="s">
        <v>209</v>
      </c>
      <c r="AG53" s="18" t="s">
        <v>210</v>
      </c>
      <c r="AH53" s="18" t="s">
        <v>211</v>
      </c>
      <c r="AI53" s="18" t="s">
        <v>212</v>
      </c>
      <c r="AJ53" s="18" t="s">
        <v>213</v>
      </c>
      <c r="AK53" s="18" t="s">
        <v>214</v>
      </c>
      <c r="AL53" s="18" t="s">
        <v>215</v>
      </c>
      <c r="AM53" s="18" t="s">
        <v>216</v>
      </c>
      <c r="AN53" s="18" t="s">
        <v>217</v>
      </c>
      <c r="AO53" s="18" t="s">
        <v>218</v>
      </c>
      <c r="AP53" s="18" t="s">
        <v>219</v>
      </c>
      <c r="AQ53" s="18" t="s">
        <v>220</v>
      </c>
      <c r="AR53" s="18" t="s">
        <v>221</v>
      </c>
      <c r="AS53" s="19" t="s">
        <v>222</v>
      </c>
    </row>
    <row r="54" spans="1:45" ht="36" x14ac:dyDescent="0.25">
      <c r="A54" s="20" t="s">
        <v>223</v>
      </c>
      <c r="B54" s="18" t="s">
        <v>224</v>
      </c>
      <c r="C54" s="18" t="s">
        <v>224</v>
      </c>
      <c r="D54" s="18" t="s">
        <v>224</v>
      </c>
      <c r="E54" s="18" t="s">
        <v>224</v>
      </c>
      <c r="F54" s="18" t="s">
        <v>224</v>
      </c>
      <c r="G54" s="18" t="s">
        <v>224</v>
      </c>
      <c r="H54" s="18" t="s">
        <v>224</v>
      </c>
      <c r="I54" s="18" t="s">
        <v>224</v>
      </c>
      <c r="J54" s="18" t="s">
        <v>224</v>
      </c>
      <c r="K54" s="18" t="s">
        <v>224</v>
      </c>
      <c r="L54" s="18" t="s">
        <v>224</v>
      </c>
      <c r="M54" s="18" t="s">
        <v>224</v>
      </c>
      <c r="N54" s="18" t="s">
        <v>224</v>
      </c>
      <c r="O54" s="18" t="s">
        <v>224</v>
      </c>
      <c r="P54" s="18" t="s">
        <v>224</v>
      </c>
      <c r="Q54" s="18" t="s">
        <v>225</v>
      </c>
      <c r="R54" s="54" t="s">
        <v>225</v>
      </c>
      <c r="S54" s="54" t="s">
        <v>224</v>
      </c>
      <c r="T54" s="54" t="s">
        <v>224</v>
      </c>
      <c r="U54" s="54" t="s">
        <v>224</v>
      </c>
      <c r="V54" s="54" t="s">
        <v>225</v>
      </c>
      <c r="W54" s="54" t="s">
        <v>225</v>
      </c>
      <c r="X54" s="18" t="s">
        <v>225</v>
      </c>
      <c r="Y54" s="18" t="s">
        <v>224</v>
      </c>
      <c r="Z54" s="18" t="s">
        <v>224</v>
      </c>
      <c r="AA54" s="18" t="s">
        <v>224</v>
      </c>
      <c r="AB54" s="18" t="s">
        <v>224</v>
      </c>
      <c r="AC54" s="18" t="s">
        <v>224</v>
      </c>
      <c r="AD54" s="18" t="s">
        <v>225</v>
      </c>
      <c r="AE54" s="18" t="s">
        <v>224</v>
      </c>
      <c r="AF54" s="18" t="s">
        <v>224</v>
      </c>
      <c r="AG54" s="18" t="s">
        <v>224</v>
      </c>
      <c r="AH54" s="18" t="s">
        <v>225</v>
      </c>
      <c r="AI54" s="18" t="s">
        <v>225</v>
      </c>
      <c r="AJ54" s="18" t="s">
        <v>224</v>
      </c>
      <c r="AK54" s="18" t="s">
        <v>224</v>
      </c>
      <c r="AL54" s="18" t="s">
        <v>224</v>
      </c>
      <c r="AM54" s="18" t="s">
        <v>224</v>
      </c>
      <c r="AN54" s="18" t="s">
        <v>224</v>
      </c>
      <c r="AO54" s="18" t="s">
        <v>224</v>
      </c>
      <c r="AP54" s="18" t="s">
        <v>225</v>
      </c>
      <c r="AQ54" s="18" t="s">
        <v>225</v>
      </c>
      <c r="AR54" s="18" t="s">
        <v>224</v>
      </c>
      <c r="AS54" s="19" t="s">
        <v>224</v>
      </c>
    </row>
    <row r="55" spans="1:45" x14ac:dyDescent="0.25">
      <c r="A55" s="21" t="s">
        <v>226</v>
      </c>
      <c r="B55" s="22">
        <v>11618</v>
      </c>
      <c r="C55" s="22">
        <v>11618</v>
      </c>
      <c r="D55" s="22">
        <v>20787</v>
      </c>
      <c r="E55" s="22">
        <v>220</v>
      </c>
      <c r="F55" s="22">
        <v>220</v>
      </c>
      <c r="G55" s="22" t="s">
        <v>227</v>
      </c>
      <c r="H55" s="22" t="s">
        <v>227</v>
      </c>
      <c r="I55" s="22" t="s">
        <v>227</v>
      </c>
      <c r="J55" s="22">
        <v>31</v>
      </c>
      <c r="K55" s="22">
        <v>87615</v>
      </c>
      <c r="L55" s="22">
        <v>9603</v>
      </c>
      <c r="M55" s="22">
        <v>1172</v>
      </c>
      <c r="N55" s="22">
        <v>2125</v>
      </c>
      <c r="O55" s="22">
        <v>241</v>
      </c>
      <c r="P55" s="22">
        <v>573</v>
      </c>
      <c r="Q55" s="22">
        <v>33</v>
      </c>
      <c r="R55" s="22">
        <v>33</v>
      </c>
      <c r="S55" s="22">
        <v>588</v>
      </c>
      <c r="T55" s="22">
        <v>41.088000000000001</v>
      </c>
      <c r="U55" s="22">
        <v>0.85599999999999998</v>
      </c>
      <c r="V55" s="22" t="s">
        <v>227</v>
      </c>
      <c r="W55" s="22" t="s">
        <v>227</v>
      </c>
      <c r="X55" s="22" t="s">
        <v>227</v>
      </c>
      <c r="Y55" s="55">
        <v>8.0250000000000002E-2</v>
      </c>
      <c r="Z55" s="22">
        <v>39.161999999999999</v>
      </c>
      <c r="AA55" s="22">
        <v>39.161999999999999</v>
      </c>
      <c r="AB55" s="22">
        <v>1.7226999999999999</v>
      </c>
      <c r="AC55" s="22">
        <v>0.75970000000000004</v>
      </c>
      <c r="AD55" s="22">
        <v>8.2924999999999999E-2</v>
      </c>
      <c r="AE55" s="22">
        <v>0.49220000000000003</v>
      </c>
      <c r="AF55" s="22">
        <v>2.1988500000000002</v>
      </c>
      <c r="AG55" s="22" t="s">
        <v>227</v>
      </c>
      <c r="AH55" s="22" t="s">
        <v>227</v>
      </c>
      <c r="AI55" s="22" t="s">
        <v>227</v>
      </c>
      <c r="AJ55" s="22">
        <v>0.58299999999999996</v>
      </c>
      <c r="AK55" s="22">
        <v>7.0000000000000007E-2</v>
      </c>
      <c r="AL55" s="22">
        <v>0.50824999999999998</v>
      </c>
      <c r="AM55" s="22" t="s">
        <v>227</v>
      </c>
      <c r="AN55" s="22">
        <v>3.1799999999999998E-4</v>
      </c>
      <c r="AO55" s="22">
        <v>7.4200000000000004E-3</v>
      </c>
      <c r="AP55" s="22">
        <v>2.2259999999999999E-4</v>
      </c>
      <c r="AQ55" s="22" t="s">
        <v>227</v>
      </c>
      <c r="AR55" s="22">
        <v>1.98485</v>
      </c>
      <c r="AS55" s="31">
        <v>5.3499999999999999E-2</v>
      </c>
    </row>
    <row r="56" spans="1:45" x14ac:dyDescent="0.25">
      <c r="A56" s="21" t="s">
        <v>228</v>
      </c>
      <c r="B56" s="22" t="s">
        <v>227</v>
      </c>
      <c r="C56" s="22" t="s">
        <v>227</v>
      </c>
      <c r="D56" s="22" t="s">
        <v>227</v>
      </c>
      <c r="E56" s="22" t="s">
        <v>227</v>
      </c>
      <c r="F56" s="22" t="s">
        <v>227</v>
      </c>
      <c r="G56" s="22" t="s">
        <v>227</v>
      </c>
      <c r="H56" s="22" t="s">
        <v>227</v>
      </c>
      <c r="I56" s="22" t="s">
        <v>227</v>
      </c>
      <c r="J56" s="22" t="s">
        <v>227</v>
      </c>
      <c r="K56" s="22" t="s">
        <v>227</v>
      </c>
      <c r="L56" s="22" t="s">
        <v>227</v>
      </c>
      <c r="M56" s="22" t="s">
        <v>227</v>
      </c>
      <c r="N56" s="22" t="s">
        <v>227</v>
      </c>
      <c r="O56" s="22" t="s">
        <v>227</v>
      </c>
      <c r="P56" s="22" t="s">
        <v>227</v>
      </c>
      <c r="Q56" s="22" t="s">
        <v>227</v>
      </c>
      <c r="R56" s="22" t="s">
        <v>227</v>
      </c>
      <c r="S56" s="22" t="s">
        <v>227</v>
      </c>
      <c r="T56" s="22" t="s">
        <v>227</v>
      </c>
      <c r="U56" s="22" t="s">
        <v>227</v>
      </c>
      <c r="V56" s="22" t="s">
        <v>227</v>
      </c>
      <c r="W56" s="22" t="s">
        <v>227</v>
      </c>
      <c r="X56" s="22" t="s">
        <v>227</v>
      </c>
      <c r="Y56" s="55" t="s">
        <v>227</v>
      </c>
      <c r="Z56" s="22" t="s">
        <v>227</v>
      </c>
      <c r="AA56" s="22" t="s">
        <v>227</v>
      </c>
      <c r="AB56" s="22" t="s">
        <v>227</v>
      </c>
      <c r="AC56" s="22" t="s">
        <v>227</v>
      </c>
      <c r="AD56" s="22" t="s">
        <v>227</v>
      </c>
      <c r="AE56" s="22" t="s">
        <v>227</v>
      </c>
      <c r="AF56" s="22" t="s">
        <v>227</v>
      </c>
      <c r="AG56" s="22" t="s">
        <v>227</v>
      </c>
      <c r="AH56" s="22" t="s">
        <v>227</v>
      </c>
      <c r="AI56" s="22" t="s">
        <v>227</v>
      </c>
      <c r="AJ56" s="22" t="s">
        <v>227</v>
      </c>
      <c r="AK56" s="22" t="s">
        <v>227</v>
      </c>
      <c r="AL56" s="22" t="s">
        <v>227</v>
      </c>
      <c r="AM56" s="22" t="s">
        <v>227</v>
      </c>
      <c r="AN56" s="22" t="s">
        <v>227</v>
      </c>
      <c r="AO56" s="22" t="s">
        <v>227</v>
      </c>
      <c r="AP56" s="22" t="s">
        <v>227</v>
      </c>
      <c r="AQ56" s="22" t="s">
        <v>227</v>
      </c>
      <c r="AR56" s="22" t="s">
        <v>227</v>
      </c>
      <c r="AS56" s="31" t="s">
        <v>227</v>
      </c>
    </row>
    <row r="57" spans="1:45" x14ac:dyDescent="0.25">
      <c r="A57" s="25" t="s">
        <v>1</v>
      </c>
      <c r="B57" s="27"/>
      <c r="C57" s="27"/>
      <c r="D57" s="27"/>
      <c r="E57" s="27"/>
      <c r="F57" s="27"/>
      <c r="G57" s="27"/>
      <c r="H57" s="27"/>
      <c r="I57" s="27"/>
      <c r="J57" s="4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7"/>
      <c r="W57" s="27"/>
      <c r="X57" s="27"/>
      <c r="Y57" s="56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8"/>
    </row>
    <row r="58" spans="1:45" x14ac:dyDescent="0.25">
      <c r="A58" s="29" t="s">
        <v>245</v>
      </c>
      <c r="B58" s="22">
        <v>12300</v>
      </c>
      <c r="C58" s="22">
        <v>12340</v>
      </c>
      <c r="D58" s="22">
        <v>19730</v>
      </c>
      <c r="E58" s="22">
        <v>570</v>
      </c>
      <c r="F58" s="22">
        <v>541</v>
      </c>
      <c r="G58" s="22">
        <v>11</v>
      </c>
      <c r="H58" s="22">
        <v>8</v>
      </c>
      <c r="I58" s="22">
        <v>2.4</v>
      </c>
      <c r="J58" s="22">
        <v>23.29</v>
      </c>
      <c r="K58" s="57">
        <v>96000</v>
      </c>
      <c r="L58" s="22">
        <v>11700</v>
      </c>
      <c r="M58" s="22">
        <v>1830</v>
      </c>
      <c r="N58" s="22">
        <v>1897</v>
      </c>
      <c r="O58" s="22">
        <v>300.10000000000002</v>
      </c>
      <c r="P58" s="22">
        <v>604</v>
      </c>
      <c r="Q58" s="22">
        <v>14</v>
      </c>
      <c r="R58" s="22">
        <v>9.1</v>
      </c>
      <c r="S58" s="22">
        <v>471</v>
      </c>
      <c r="T58" s="22">
        <v>45.42</v>
      </c>
      <c r="U58" s="22">
        <v>0.76</v>
      </c>
      <c r="V58" s="22">
        <v>-0.03</v>
      </c>
      <c r="W58" s="22">
        <v>0.3</v>
      </c>
      <c r="X58" s="22">
        <v>-0.09</v>
      </c>
      <c r="Y58" s="55">
        <v>2.3999999999999998E-3</v>
      </c>
      <c r="Z58" s="22">
        <v>19.059999999999999</v>
      </c>
      <c r="AA58" s="22">
        <v>11.45</v>
      </c>
      <c r="AB58" s="22">
        <v>1.1299999999999999</v>
      </c>
      <c r="AC58" s="22">
        <v>0.41199999999999998</v>
      </c>
      <c r="AD58" s="22">
        <v>9.1000000000000004E-3</v>
      </c>
      <c r="AE58" s="22">
        <v>1.7000000000000001E-2</v>
      </c>
      <c r="AF58" s="22">
        <v>1.65</v>
      </c>
      <c r="AG58" s="22">
        <v>-0.22700000000000001</v>
      </c>
      <c r="AH58" s="22">
        <v>1.4999999999999999E-2</v>
      </c>
      <c r="AI58" s="22">
        <v>0.24</v>
      </c>
      <c r="AJ58" s="22">
        <v>0.68100000000000005</v>
      </c>
      <c r="AK58" s="22">
        <v>9.74E-2</v>
      </c>
      <c r="AL58" s="22">
        <v>0.12</v>
      </c>
      <c r="AM58" s="22">
        <v>0.22</v>
      </c>
      <c r="AN58" s="22">
        <v>0.01</v>
      </c>
      <c r="AO58" s="22">
        <v>2.7E-2</v>
      </c>
      <c r="AP58" s="22">
        <v>3.1</v>
      </c>
      <c r="AQ58" s="22">
        <v>-3.2599999999999997E-2</v>
      </c>
      <c r="AR58" s="22">
        <v>1.9</v>
      </c>
      <c r="AS58" s="31">
        <v>5.1999999999999998E-2</v>
      </c>
    </row>
    <row r="59" spans="1:45" x14ac:dyDescent="0.25">
      <c r="A59" s="29" t="s">
        <v>246</v>
      </c>
      <c r="B59" s="22">
        <v>10810</v>
      </c>
      <c r="C59" s="22">
        <v>10800</v>
      </c>
      <c r="D59" s="22">
        <v>18480</v>
      </c>
      <c r="E59" s="22">
        <v>559</v>
      </c>
      <c r="F59" s="22">
        <v>379</v>
      </c>
      <c r="G59" s="22">
        <v>19.399999999999999</v>
      </c>
      <c r="H59" s="22">
        <v>50</v>
      </c>
      <c r="I59" s="22">
        <v>-12.5</v>
      </c>
      <c r="J59" s="22">
        <v>23.51</v>
      </c>
      <c r="K59" s="57">
        <v>95000</v>
      </c>
      <c r="L59" s="22">
        <v>11720</v>
      </c>
      <c r="M59" s="22">
        <v>1810</v>
      </c>
      <c r="N59" s="22">
        <v>1987</v>
      </c>
      <c r="O59" s="22">
        <v>289</v>
      </c>
      <c r="P59" s="22">
        <v>595</v>
      </c>
      <c r="Q59" s="22">
        <v>4.8099999999999996</v>
      </c>
      <c r="R59" s="22">
        <v>53</v>
      </c>
      <c r="S59" s="22">
        <v>425</v>
      </c>
      <c r="T59" s="22">
        <v>47.19</v>
      </c>
      <c r="U59" s="22">
        <v>0.78800000000000003</v>
      </c>
      <c r="V59" s="22">
        <v>8.5999999999999993E-2</v>
      </c>
      <c r="W59" s="22">
        <v>1.5</v>
      </c>
      <c r="X59" s="22">
        <v>0.16</v>
      </c>
      <c r="Y59" s="55">
        <v>8.6E-3</v>
      </c>
      <c r="Z59" s="22">
        <v>19.5</v>
      </c>
      <c r="AA59" s="22">
        <v>11.49</v>
      </c>
      <c r="AB59" s="22">
        <v>1.1180000000000001</v>
      </c>
      <c r="AC59" s="22">
        <v>0.40699999999999997</v>
      </c>
      <c r="AD59" s="22">
        <v>0.18</v>
      </c>
      <c r="AE59" s="22">
        <v>2.9000000000000001E-2</v>
      </c>
      <c r="AF59" s="22">
        <v>1.4570000000000001</v>
      </c>
      <c r="AG59" s="22">
        <v>3.5999999999999997E-2</v>
      </c>
      <c r="AH59" s="22">
        <v>1.0999999999999999E-2</v>
      </c>
      <c r="AI59" s="22">
        <v>0.09</v>
      </c>
      <c r="AJ59" s="22">
        <v>0.72599999999999998</v>
      </c>
      <c r="AK59" s="22">
        <v>6.5000000000000002E-2</v>
      </c>
      <c r="AL59" s="22">
        <v>4.9000000000000002E-2</v>
      </c>
      <c r="AM59" s="22">
        <v>2.1000000000000001E-2</v>
      </c>
      <c r="AN59" s="22">
        <v>7.0000000000000001E-3</v>
      </c>
      <c r="AO59" s="22">
        <v>1.6E-2</v>
      </c>
      <c r="AP59" s="22">
        <v>9.7999999999999997E-3</v>
      </c>
      <c r="AQ59" s="22">
        <v>-1.49E-2</v>
      </c>
      <c r="AR59" s="22">
        <v>0.13600000000000001</v>
      </c>
      <c r="AS59" s="31">
        <v>7.0000000000000001E-3</v>
      </c>
    </row>
    <row r="60" spans="1:45" x14ac:dyDescent="0.25">
      <c r="A60" s="29" t="s">
        <v>247</v>
      </c>
      <c r="B60" s="22">
        <v>10480</v>
      </c>
      <c r="C60" s="22">
        <v>10420</v>
      </c>
      <c r="D60" s="22">
        <v>17500</v>
      </c>
      <c r="E60" s="22">
        <v>1340</v>
      </c>
      <c r="F60" s="22">
        <v>840</v>
      </c>
      <c r="G60" s="22">
        <v>20.5</v>
      </c>
      <c r="H60" s="22">
        <v>50</v>
      </c>
      <c r="I60" s="22">
        <v>11.3</v>
      </c>
      <c r="J60" s="22">
        <v>23.99</v>
      </c>
      <c r="K60" s="57">
        <v>96100</v>
      </c>
      <c r="L60" s="22">
        <v>12030</v>
      </c>
      <c r="M60" s="22">
        <v>1838</v>
      </c>
      <c r="N60" s="22">
        <v>2088</v>
      </c>
      <c r="O60" s="22">
        <v>304.89999999999998</v>
      </c>
      <c r="P60" s="22">
        <v>700</v>
      </c>
      <c r="Q60" s="22">
        <v>5.91</v>
      </c>
      <c r="R60" s="22">
        <v>46</v>
      </c>
      <c r="S60" s="22">
        <v>392</v>
      </c>
      <c r="T60" s="22">
        <v>48.47</v>
      </c>
      <c r="U60" s="22">
        <v>0.86</v>
      </c>
      <c r="V60" s="22">
        <v>0.7</v>
      </c>
      <c r="W60" s="22">
        <v>1.3</v>
      </c>
      <c r="X60" s="22">
        <v>-0.27</v>
      </c>
      <c r="Y60" s="55">
        <v>2.9000000000000001E-2</v>
      </c>
      <c r="Z60" s="22">
        <v>20.8</v>
      </c>
      <c r="AA60" s="22">
        <v>12.6</v>
      </c>
      <c r="AB60" s="22">
        <v>1.222</v>
      </c>
      <c r="AC60" s="22">
        <v>0.59</v>
      </c>
      <c r="AD60" s="22">
        <v>3.2000000000000001E-2</v>
      </c>
      <c r="AE60" s="22">
        <v>4.9000000000000002E-2</v>
      </c>
      <c r="AF60" s="22">
        <v>1.9</v>
      </c>
      <c r="AG60" s="22">
        <v>5.0999999999999997E-2</v>
      </c>
      <c r="AH60" s="22">
        <v>4.2999999999999997E-2</v>
      </c>
      <c r="AI60" s="22">
        <v>1.7999999999999999E-2</v>
      </c>
      <c r="AJ60" s="22">
        <v>0.754</v>
      </c>
      <c r="AK60" s="22">
        <v>0.1055</v>
      </c>
      <c r="AL60" s="22">
        <v>0.18</v>
      </c>
      <c r="AM60" s="22">
        <v>1.1599999999999999E-2</v>
      </c>
      <c r="AN60" s="22">
        <v>0.41</v>
      </c>
      <c r="AO60" s="22">
        <v>0.16</v>
      </c>
      <c r="AP60" s="22">
        <v>4.8999999999999998E-3</v>
      </c>
      <c r="AQ60" s="22">
        <v>8.9999999999999998E-4</v>
      </c>
      <c r="AR60" s="22">
        <v>0.7</v>
      </c>
      <c r="AS60" s="31">
        <v>8.5000000000000006E-3</v>
      </c>
    </row>
    <row r="61" spans="1:45" x14ac:dyDescent="0.25">
      <c r="A61" s="29" t="s">
        <v>248</v>
      </c>
      <c r="B61" s="22">
        <v>11660</v>
      </c>
      <c r="C61" s="22">
        <v>11650</v>
      </c>
      <c r="D61" s="22">
        <v>18740</v>
      </c>
      <c r="E61" s="22">
        <v>423</v>
      </c>
      <c r="F61" s="22">
        <v>369</v>
      </c>
      <c r="G61" s="22">
        <v>1</v>
      </c>
      <c r="H61" s="22">
        <v>13</v>
      </c>
      <c r="I61" s="22">
        <v>7.5</v>
      </c>
      <c r="J61" s="22">
        <v>24.36</v>
      </c>
      <c r="K61" s="22">
        <v>95000</v>
      </c>
      <c r="L61" s="22">
        <v>11820</v>
      </c>
      <c r="M61" s="22">
        <v>1805</v>
      </c>
      <c r="N61" s="22">
        <v>1934</v>
      </c>
      <c r="O61" s="22">
        <v>303.89999999999998</v>
      </c>
      <c r="P61" s="22">
        <v>596.79999999999995</v>
      </c>
      <c r="Q61" s="22">
        <v>4.21</v>
      </c>
      <c r="R61" s="22">
        <v>8.2100000000000009</v>
      </c>
      <c r="S61" s="22">
        <v>460</v>
      </c>
      <c r="T61" s="22">
        <v>46.32</v>
      </c>
      <c r="U61" s="22">
        <v>0.09</v>
      </c>
      <c r="V61" s="22">
        <v>-1.42</v>
      </c>
      <c r="W61" s="22">
        <v>-1.1000000000000001</v>
      </c>
      <c r="X61" s="22">
        <v>-0.24</v>
      </c>
      <c r="Y61" s="55">
        <v>1.9E-3</v>
      </c>
      <c r="Z61" s="22">
        <v>22.23</v>
      </c>
      <c r="AA61" s="22">
        <v>13.13</v>
      </c>
      <c r="AB61" s="22">
        <v>1.143</v>
      </c>
      <c r="AC61" s="22">
        <v>3.8</v>
      </c>
      <c r="AD61" s="22">
        <v>1.12E-2</v>
      </c>
      <c r="AE61" s="22">
        <v>2.7E-2</v>
      </c>
      <c r="AF61" s="22">
        <v>1.46</v>
      </c>
      <c r="AG61" s="22">
        <v>3.2000000000000001E-2</v>
      </c>
      <c r="AH61" s="22">
        <v>4.8000000000000001E-2</v>
      </c>
      <c r="AI61" s="22">
        <v>0.21</v>
      </c>
      <c r="AJ61" s="22">
        <v>0.77100000000000002</v>
      </c>
      <c r="AK61" s="22">
        <v>0.10100000000000001</v>
      </c>
      <c r="AL61" s="22">
        <v>0.7</v>
      </c>
      <c r="AM61" s="22">
        <v>1.5299999999999999E-2</v>
      </c>
      <c r="AN61" s="22">
        <v>-0.48399999999999999</v>
      </c>
      <c r="AO61" s="22">
        <v>0.45</v>
      </c>
      <c r="AP61" s="22">
        <v>0.06</v>
      </c>
      <c r="AQ61" s="22">
        <v>6.2E-4</v>
      </c>
      <c r="AR61" s="22">
        <v>0.67</v>
      </c>
      <c r="AS61" s="31">
        <v>1.0500000000000001E-2</v>
      </c>
    </row>
    <row r="62" spans="1:45" x14ac:dyDescent="0.25">
      <c r="A62" s="29" t="s">
        <v>249</v>
      </c>
      <c r="B62" s="22">
        <v>10940</v>
      </c>
      <c r="C62" s="22">
        <v>10600</v>
      </c>
      <c r="D62" s="57">
        <v>20300</v>
      </c>
      <c r="E62" s="22">
        <v>700</v>
      </c>
      <c r="F62" s="22">
        <v>438</v>
      </c>
      <c r="G62" s="22">
        <v>14.7</v>
      </c>
      <c r="H62" s="22">
        <v>3</v>
      </c>
      <c r="I62" s="22">
        <v>6.3</v>
      </c>
      <c r="J62" s="22">
        <v>24.62</v>
      </c>
      <c r="K62" s="57">
        <v>97700</v>
      </c>
      <c r="L62" s="22">
        <v>11960</v>
      </c>
      <c r="M62" s="22">
        <v>1860</v>
      </c>
      <c r="N62" s="22">
        <v>2029</v>
      </c>
      <c r="O62" s="22">
        <v>305.2</v>
      </c>
      <c r="P62" s="22">
        <v>593.29999999999995</v>
      </c>
      <c r="Q62" s="22">
        <v>150</v>
      </c>
      <c r="R62" s="22">
        <v>48</v>
      </c>
      <c r="S62" s="22">
        <v>363</v>
      </c>
      <c r="T62" s="22">
        <v>47.9</v>
      </c>
      <c r="U62" s="22">
        <v>0.6</v>
      </c>
      <c r="V62" s="22">
        <v>1.8</v>
      </c>
      <c r="W62" s="22">
        <v>-0.6</v>
      </c>
      <c r="X62" s="22">
        <v>-0.4</v>
      </c>
      <c r="Y62" s="55">
        <v>2.7000000000000001E-3</v>
      </c>
      <c r="Z62" s="22">
        <v>20.100000000000001</v>
      </c>
      <c r="AA62" s="22">
        <v>12.03</v>
      </c>
      <c r="AB62" s="22">
        <v>1.2370000000000001</v>
      </c>
      <c r="AC62" s="22">
        <v>0.374</v>
      </c>
      <c r="AD62" s="22">
        <v>0</v>
      </c>
      <c r="AE62" s="22">
        <v>3.5000000000000003E-2</v>
      </c>
      <c r="AF62" s="22">
        <v>3.4</v>
      </c>
      <c r="AG62" s="22">
        <v>1.4999999999999999E-2</v>
      </c>
      <c r="AH62" s="22">
        <v>1.6E-2</v>
      </c>
      <c r="AI62" s="22">
        <v>0.34</v>
      </c>
      <c r="AJ62" s="22">
        <v>0.77400000000000002</v>
      </c>
      <c r="AK62" s="22">
        <v>0.111</v>
      </c>
      <c r="AL62" s="22">
        <v>7.0999999999999994E-2</v>
      </c>
      <c r="AM62" s="22">
        <v>0.4</v>
      </c>
      <c r="AN62" s="22">
        <v>-1.2999999999999999E-2</v>
      </c>
      <c r="AO62" s="22">
        <v>4.1000000000000002E-2</v>
      </c>
      <c r="AP62" s="22">
        <v>2.5000000000000001E-3</v>
      </c>
      <c r="AQ62" s="22">
        <v>-0.14729999999999999</v>
      </c>
      <c r="AR62" s="22">
        <v>1.9</v>
      </c>
      <c r="AS62" s="31">
        <v>0.33</v>
      </c>
    </row>
    <row r="63" spans="1:45" x14ac:dyDescent="0.25">
      <c r="A63" s="29" t="s">
        <v>245</v>
      </c>
      <c r="B63" s="22">
        <v>9880</v>
      </c>
      <c r="C63" s="22">
        <v>9680</v>
      </c>
      <c r="D63" s="22">
        <v>17540</v>
      </c>
      <c r="E63" s="22">
        <v>130</v>
      </c>
      <c r="F63" s="22">
        <v>230</v>
      </c>
      <c r="G63" s="22">
        <v>-1.4</v>
      </c>
      <c r="H63" s="22">
        <v>26</v>
      </c>
      <c r="I63" s="22">
        <v>-6.6</v>
      </c>
      <c r="J63" s="22">
        <v>17.21</v>
      </c>
      <c r="K63" s="22">
        <v>89450</v>
      </c>
      <c r="L63" s="22">
        <v>9207</v>
      </c>
      <c r="M63" s="22">
        <v>1709</v>
      </c>
      <c r="N63" s="22">
        <v>1923</v>
      </c>
      <c r="O63" s="22">
        <v>251.7</v>
      </c>
      <c r="P63" s="22">
        <v>527.6</v>
      </c>
      <c r="Q63" s="22">
        <v>14</v>
      </c>
      <c r="R63" s="22">
        <v>10.3</v>
      </c>
      <c r="S63" s="22">
        <v>328</v>
      </c>
      <c r="T63" s="22">
        <v>41.26</v>
      </c>
      <c r="U63" s="22">
        <v>1.1399999999999999</v>
      </c>
      <c r="V63" s="22">
        <v>0.23499999999999999</v>
      </c>
      <c r="W63" s="22">
        <v>-4.2</v>
      </c>
      <c r="X63" s="22">
        <v>0.24</v>
      </c>
      <c r="Y63" s="55">
        <v>1.5699999999999999E-2</v>
      </c>
      <c r="Z63" s="22">
        <v>12.85</v>
      </c>
      <c r="AA63" s="22">
        <v>8.75</v>
      </c>
      <c r="AB63" s="22">
        <v>0.89</v>
      </c>
      <c r="AC63" s="22">
        <v>0.6</v>
      </c>
      <c r="AD63" s="22">
        <v>0.09</v>
      </c>
      <c r="AE63" s="22">
        <v>0.26</v>
      </c>
      <c r="AF63" s="22">
        <v>1.214</v>
      </c>
      <c r="AG63" s="22">
        <v>8.0000000000000002E-3</v>
      </c>
      <c r="AH63" s="22">
        <v>0.36</v>
      </c>
      <c r="AI63" s="22">
        <v>-0.123</v>
      </c>
      <c r="AJ63" s="22">
        <v>0.59699999999999998</v>
      </c>
      <c r="AK63" s="22">
        <v>6.1699999999999998E-2</v>
      </c>
      <c r="AL63" s="22">
        <v>0.2</v>
      </c>
      <c r="AM63" s="22">
        <v>4.2000000000000003E-2</v>
      </c>
      <c r="AN63" s="22">
        <v>2E-3</v>
      </c>
      <c r="AO63" s="22">
        <v>-7.0000000000000001E-3</v>
      </c>
      <c r="AP63" s="22">
        <v>1.6400000000000001E-2</v>
      </c>
      <c r="AQ63" s="22">
        <v>-4.8999999999999998E-4</v>
      </c>
      <c r="AR63" s="22">
        <v>8.5000000000000006E-2</v>
      </c>
      <c r="AS63" s="31">
        <v>0.06</v>
      </c>
    </row>
    <row r="64" spans="1:45" x14ac:dyDescent="0.25">
      <c r="A64" s="29" t="s">
        <v>246</v>
      </c>
      <c r="B64" s="22">
        <v>9890</v>
      </c>
      <c r="C64" s="22">
        <v>9840</v>
      </c>
      <c r="D64" s="22">
        <v>18130</v>
      </c>
      <c r="E64" s="22">
        <v>1060</v>
      </c>
      <c r="F64" s="22">
        <v>560</v>
      </c>
      <c r="G64" s="22">
        <v>8.3000000000000007</v>
      </c>
      <c r="H64" s="22">
        <v>19</v>
      </c>
      <c r="I64" s="22">
        <v>15.2</v>
      </c>
      <c r="J64" s="22">
        <v>17.3</v>
      </c>
      <c r="K64" s="22">
        <v>85450</v>
      </c>
      <c r="L64" s="22">
        <v>10910</v>
      </c>
      <c r="M64" s="22">
        <v>1774</v>
      </c>
      <c r="N64" s="22">
        <v>1841</v>
      </c>
      <c r="O64" s="22">
        <v>276</v>
      </c>
      <c r="P64" s="22">
        <v>531.29999999999995</v>
      </c>
      <c r="Q64" s="22">
        <v>3.2</v>
      </c>
      <c r="R64" s="22">
        <v>39</v>
      </c>
      <c r="S64" s="22">
        <v>364</v>
      </c>
      <c r="T64" s="22">
        <v>42.85</v>
      </c>
      <c r="U64" s="22">
        <v>0.78500000000000003</v>
      </c>
      <c r="V64" s="22">
        <v>0.36</v>
      </c>
      <c r="W64" s="22">
        <v>-1.5</v>
      </c>
      <c r="X64" s="22">
        <v>-0.4</v>
      </c>
      <c r="Y64" s="55">
        <v>1.6799999999999999E-2</v>
      </c>
      <c r="Z64" s="22">
        <v>15.01</v>
      </c>
      <c r="AA64" s="22">
        <v>8.93</v>
      </c>
      <c r="AB64" s="22">
        <v>0.90600000000000003</v>
      </c>
      <c r="AC64" s="22">
        <v>1.7</v>
      </c>
      <c r="AD64" s="22">
        <v>1.5100000000000001E-2</v>
      </c>
      <c r="AE64" s="22">
        <v>0.06</v>
      </c>
      <c r="AF64" s="22">
        <v>1.41</v>
      </c>
      <c r="AG64" s="22">
        <v>4.5999999999999996</v>
      </c>
      <c r="AH64" s="22">
        <v>0.09</v>
      </c>
      <c r="AI64" s="22">
        <v>8.5999999999999993E-2</v>
      </c>
      <c r="AJ64" s="22">
        <v>0.65800000000000003</v>
      </c>
      <c r="AK64" s="22">
        <v>6.9500000000000006E-2</v>
      </c>
      <c r="AL64" s="22">
        <v>0.19</v>
      </c>
      <c r="AM64" s="22">
        <v>3.9E-2</v>
      </c>
      <c r="AN64" s="22">
        <v>-0.3</v>
      </c>
      <c r="AO64" s="22">
        <v>3.2000000000000001E-2</v>
      </c>
      <c r="AP64" s="22">
        <v>9.7999999999999997E-3</v>
      </c>
      <c r="AQ64" s="22">
        <v>1.4E-3</v>
      </c>
      <c r="AR64" s="22">
        <v>0.183</v>
      </c>
      <c r="AS64" s="31">
        <v>4.1999999999999997E-3</v>
      </c>
    </row>
    <row r="65" spans="1:45" x14ac:dyDescent="0.25">
      <c r="A65" s="29" t="s">
        <v>250</v>
      </c>
      <c r="B65" s="22">
        <v>9850</v>
      </c>
      <c r="C65" s="22">
        <v>9870</v>
      </c>
      <c r="D65" s="22">
        <v>16930</v>
      </c>
      <c r="E65" s="22">
        <v>576</v>
      </c>
      <c r="F65" s="22">
        <v>500</v>
      </c>
      <c r="G65" s="22">
        <v>-1.8</v>
      </c>
      <c r="H65" s="22">
        <v>42</v>
      </c>
      <c r="I65" s="22">
        <v>40</v>
      </c>
      <c r="J65" s="22">
        <v>20.45</v>
      </c>
      <c r="K65" s="22">
        <v>83320</v>
      </c>
      <c r="L65" s="22">
        <v>11086</v>
      </c>
      <c r="M65" s="22">
        <v>1767.4</v>
      </c>
      <c r="N65" s="22">
        <v>1876</v>
      </c>
      <c r="O65" s="22">
        <v>292</v>
      </c>
      <c r="P65" s="22">
        <v>506.6</v>
      </c>
      <c r="Q65" s="22">
        <v>5.7</v>
      </c>
      <c r="R65" s="22">
        <v>6.67</v>
      </c>
      <c r="S65" s="22">
        <v>302</v>
      </c>
      <c r="T65" s="22">
        <v>43.2</v>
      </c>
      <c r="U65" s="22">
        <v>0.78</v>
      </c>
      <c r="V65" s="22">
        <v>1.5</v>
      </c>
      <c r="W65" s="22">
        <v>-1.1000000000000001</v>
      </c>
      <c r="X65" s="22">
        <v>0.15</v>
      </c>
      <c r="Y65" s="55">
        <v>1.8E-3</v>
      </c>
      <c r="Z65" s="22">
        <v>17.28</v>
      </c>
      <c r="AA65" s="22">
        <v>10.45</v>
      </c>
      <c r="AB65" s="22">
        <v>0.90200000000000002</v>
      </c>
      <c r="AC65" s="22">
        <v>2.2999999999999998</v>
      </c>
      <c r="AD65" s="22">
        <v>-0.66749999999999998</v>
      </c>
      <c r="AE65" s="22">
        <v>0.4</v>
      </c>
      <c r="AF65" s="22">
        <v>-0.2</v>
      </c>
      <c r="AG65" s="22">
        <v>-3.0000000000000001E-3</v>
      </c>
      <c r="AH65" s="22">
        <v>4.2000000000000003E-2</v>
      </c>
      <c r="AI65" s="22">
        <v>-0.5</v>
      </c>
      <c r="AJ65" s="22">
        <v>0.68200000000000005</v>
      </c>
      <c r="AK65" s="22">
        <v>6.9699999999999998E-2</v>
      </c>
      <c r="AL65" s="22">
        <v>8.7999999999999995E-2</v>
      </c>
      <c r="AM65" s="22">
        <v>1.2699999999999999E-2</v>
      </c>
      <c r="AN65" s="22">
        <v>1.0999999999999999E-2</v>
      </c>
      <c r="AO65" s="22">
        <v>2.0999999999999999E-3</v>
      </c>
      <c r="AP65" s="22">
        <v>1.0999999999999999E-2</v>
      </c>
      <c r="AQ65" s="22">
        <v>-2.7999999999999998E-4</v>
      </c>
      <c r="AR65" s="22">
        <v>1.2</v>
      </c>
      <c r="AS65" s="31">
        <v>2.07E-2</v>
      </c>
    </row>
    <row r="66" spans="1:45" x14ac:dyDescent="0.25">
      <c r="A66" s="32" t="s">
        <v>235</v>
      </c>
      <c r="B66" s="33">
        <f t="shared" ref="B66:P66" si="20">MEDIAN(B58:B65)</f>
        <v>10645</v>
      </c>
      <c r="C66" s="33">
        <f t="shared" si="20"/>
        <v>10510</v>
      </c>
      <c r="D66" s="33">
        <f t="shared" si="20"/>
        <v>18305</v>
      </c>
      <c r="E66" s="33">
        <f t="shared" si="20"/>
        <v>573</v>
      </c>
      <c r="F66" s="33">
        <f t="shared" si="20"/>
        <v>469</v>
      </c>
      <c r="G66" s="33">
        <f t="shared" si="20"/>
        <v>9.65</v>
      </c>
      <c r="H66" s="33">
        <f t="shared" si="20"/>
        <v>22.5</v>
      </c>
      <c r="I66" s="33">
        <f t="shared" si="20"/>
        <v>6.9</v>
      </c>
      <c r="J66" s="33">
        <f t="shared" si="20"/>
        <v>23.4</v>
      </c>
      <c r="K66" s="33">
        <f t="shared" si="20"/>
        <v>95000</v>
      </c>
      <c r="L66" s="33">
        <f t="shared" si="20"/>
        <v>11710</v>
      </c>
      <c r="M66" s="33">
        <f t="shared" si="20"/>
        <v>1807.5</v>
      </c>
      <c r="N66" s="33">
        <f t="shared" si="20"/>
        <v>1928.5</v>
      </c>
      <c r="O66" s="33">
        <f t="shared" si="20"/>
        <v>296.05</v>
      </c>
      <c r="P66" s="33">
        <f t="shared" si="20"/>
        <v>594.15</v>
      </c>
      <c r="Q66" s="33">
        <f t="shared" ref="Q66:AE66" si="21">MEDIAN(Q58:Q65)</f>
        <v>5.8049999999999997</v>
      </c>
      <c r="R66" s="33">
        <f t="shared" si="21"/>
        <v>24.65</v>
      </c>
      <c r="S66" s="33">
        <f t="shared" si="21"/>
        <v>378</v>
      </c>
      <c r="T66" s="33">
        <f t="shared" si="21"/>
        <v>45.870000000000005</v>
      </c>
      <c r="U66" s="33">
        <f t="shared" si="21"/>
        <v>0.78249999999999997</v>
      </c>
      <c r="V66" s="33">
        <f t="shared" si="21"/>
        <v>0.29749999999999999</v>
      </c>
      <c r="W66" s="33">
        <f t="shared" si="21"/>
        <v>-0.85000000000000009</v>
      </c>
      <c r="X66" s="33">
        <f t="shared" si="21"/>
        <v>-0.16499999999999998</v>
      </c>
      <c r="Y66" s="33">
        <f t="shared" si="21"/>
        <v>5.6500000000000005E-3</v>
      </c>
      <c r="Z66" s="33">
        <f t="shared" si="21"/>
        <v>19.28</v>
      </c>
      <c r="AA66" s="33">
        <f t="shared" si="21"/>
        <v>11.469999999999999</v>
      </c>
      <c r="AB66" s="33">
        <f t="shared" si="21"/>
        <v>1.1240000000000001</v>
      </c>
      <c r="AC66" s="33">
        <f t="shared" si="21"/>
        <v>0.59499999999999997</v>
      </c>
      <c r="AD66" s="33">
        <f t="shared" si="21"/>
        <v>1.315E-2</v>
      </c>
      <c r="AE66" s="33">
        <f t="shared" si="21"/>
        <v>4.2000000000000003E-2</v>
      </c>
      <c r="AF66" s="33">
        <f t="shared" ref="AF66:AS66" si="22">MEDIAN(AF58:AF65)</f>
        <v>1.4584999999999999</v>
      </c>
      <c r="AG66" s="33">
        <f t="shared" si="22"/>
        <v>2.35E-2</v>
      </c>
      <c r="AH66" s="33">
        <f t="shared" si="22"/>
        <v>4.2499999999999996E-2</v>
      </c>
      <c r="AI66" s="33">
        <f t="shared" si="22"/>
        <v>8.7999999999999995E-2</v>
      </c>
      <c r="AJ66" s="33">
        <f t="shared" si="22"/>
        <v>0.70399999999999996</v>
      </c>
      <c r="AK66" s="33">
        <f t="shared" si="22"/>
        <v>8.3549999999999999E-2</v>
      </c>
      <c r="AL66" s="33">
        <f t="shared" si="22"/>
        <v>0.15</v>
      </c>
      <c r="AM66" s="33">
        <f t="shared" si="22"/>
        <v>0.03</v>
      </c>
      <c r="AN66" s="33">
        <f t="shared" si="22"/>
        <v>4.5000000000000005E-3</v>
      </c>
      <c r="AO66" s="33">
        <f t="shared" si="22"/>
        <v>2.9499999999999998E-2</v>
      </c>
      <c r="AP66" s="33">
        <f t="shared" si="22"/>
        <v>1.04E-2</v>
      </c>
      <c r="AQ66" s="33">
        <f t="shared" si="22"/>
        <v>-3.8499999999999998E-4</v>
      </c>
      <c r="AR66" s="33">
        <f t="shared" si="22"/>
        <v>0.68500000000000005</v>
      </c>
      <c r="AS66" s="34">
        <f t="shared" si="22"/>
        <v>1.5599999999999999E-2</v>
      </c>
    </row>
    <row r="67" spans="1:45" x14ac:dyDescent="0.25">
      <c r="A67" s="32" t="s">
        <v>228</v>
      </c>
      <c r="B67" s="33">
        <f t="shared" ref="B67:P67" si="23">STDEVA(B58:B65)</f>
        <v>898.02859483585326</v>
      </c>
      <c r="C67" s="33">
        <f t="shared" si="23"/>
        <v>936.51329027256349</v>
      </c>
      <c r="D67" s="33">
        <f t="shared" si="23"/>
        <v>1151.4889429405241</v>
      </c>
      <c r="E67" s="33">
        <f t="shared" si="23"/>
        <v>375.24572901347875</v>
      </c>
      <c r="F67" s="33">
        <f t="shared" si="23"/>
        <v>180.02812280307762</v>
      </c>
      <c r="G67" s="33">
        <f t="shared" si="23"/>
        <v>8.9934797810096061</v>
      </c>
      <c r="H67" s="33">
        <f t="shared" si="23"/>
        <v>18.814413168024743</v>
      </c>
      <c r="I67" s="33">
        <f t="shared" si="23"/>
        <v>15.832245576670417</v>
      </c>
      <c r="J67" s="33">
        <f t="shared" si="23"/>
        <v>3.1069803323668461</v>
      </c>
      <c r="K67" s="33">
        <f t="shared" si="23"/>
        <v>5445.0154138572334</v>
      </c>
      <c r="L67" s="33">
        <f t="shared" si="23"/>
        <v>937.6040037548596</v>
      </c>
      <c r="M67" s="33">
        <f t="shared" si="23"/>
        <v>47.933458341449011</v>
      </c>
      <c r="N67" s="33">
        <f t="shared" si="23"/>
        <v>82.57193833258367</v>
      </c>
      <c r="O67" s="33">
        <f t="shared" si="23"/>
        <v>18.574867813411597</v>
      </c>
      <c r="P67" s="33">
        <f t="shared" si="23"/>
        <v>61.107043082493476</v>
      </c>
      <c r="Q67" s="33">
        <f t="shared" ref="Q67:AE67" si="24">STDEVA(Q58:Q65)</f>
        <v>50.594465659369739</v>
      </c>
      <c r="R67" s="33">
        <f t="shared" si="24"/>
        <v>20.651472448368281</v>
      </c>
      <c r="S67" s="33">
        <f t="shared" si="24"/>
        <v>60.539095986454427</v>
      </c>
      <c r="T67" s="33">
        <f t="shared" si="24"/>
        <v>2.6230948869063586</v>
      </c>
      <c r="U67" s="33">
        <f t="shared" si="24"/>
        <v>0.29787770141452335</v>
      </c>
      <c r="V67" s="33">
        <f t="shared" si="24"/>
        <v>0.99172295058362225</v>
      </c>
      <c r="W67" s="33">
        <f t="shared" si="24"/>
        <v>1.8148199438433084</v>
      </c>
      <c r="X67" s="33">
        <f t="shared" si="24"/>
        <v>0.2602162562177851</v>
      </c>
      <c r="Y67" s="33">
        <f t="shared" si="24"/>
        <v>9.8954444785755557E-3</v>
      </c>
      <c r="Z67" s="33">
        <f t="shared" si="24"/>
        <v>3.128130146634859</v>
      </c>
      <c r="AA67" s="33">
        <f t="shared" si="24"/>
        <v>1.6108643420758462</v>
      </c>
      <c r="AB67" s="33">
        <f t="shared" si="24"/>
        <v>0.14625222831025253</v>
      </c>
      <c r="AC67" s="33">
        <f t="shared" si="24"/>
        <v>1.2445126914924225</v>
      </c>
      <c r="AD67" s="33">
        <f t="shared" si="24"/>
        <v>0.26019107230484073</v>
      </c>
      <c r="AE67" s="33">
        <f t="shared" si="24"/>
        <v>0.14169578832333526</v>
      </c>
      <c r="AF67" s="33">
        <f t="shared" ref="AF67:AS67" si="25">STDEVA(AF58:AF65)</f>
        <v>0.98308987199979392</v>
      </c>
      <c r="AG67" s="33">
        <f t="shared" si="25"/>
        <v>1.633225555238992</v>
      </c>
      <c r="AH67" s="33">
        <f t="shared" si="25"/>
        <v>0.11673588932775925</v>
      </c>
      <c r="AI67" s="33">
        <f t="shared" si="25"/>
        <v>0.26239525120920704</v>
      </c>
      <c r="AJ67" s="33">
        <f t="shared" si="25"/>
        <v>6.2032105742568039E-2</v>
      </c>
      <c r="AK67" s="33">
        <f t="shared" si="25"/>
        <v>2.0435123824295433E-2</v>
      </c>
      <c r="AL67" s="33">
        <f t="shared" si="25"/>
        <v>0.21006308576234903</v>
      </c>
      <c r="AM67" s="33">
        <f t="shared" si="25"/>
        <v>0.14149791517898772</v>
      </c>
      <c r="AN67" s="33">
        <f t="shared" si="25"/>
        <v>0.26100571285482838</v>
      </c>
      <c r="AO67" s="33">
        <f t="shared" si="25"/>
        <v>0.15438599989728899</v>
      </c>
      <c r="AP67" s="33">
        <f t="shared" si="25"/>
        <v>1.0903909115542005</v>
      </c>
      <c r="AQ67" s="33">
        <f t="shared" si="25"/>
        <v>5.1194698508313749E-2</v>
      </c>
      <c r="AR67" s="33">
        <f t="shared" si="25"/>
        <v>0.74854387217545815</v>
      </c>
      <c r="AS67" s="34">
        <f t="shared" si="25"/>
        <v>0.11052655062407922</v>
      </c>
    </row>
    <row r="68" spans="1:45" x14ac:dyDescent="0.25">
      <c r="A68" s="32" t="s">
        <v>229</v>
      </c>
      <c r="B68" s="33">
        <f t="shared" ref="B68:P68" si="26">(B67/B66)*100</f>
        <v>8.436154014427931</v>
      </c>
      <c r="C68" s="33">
        <f t="shared" si="26"/>
        <v>8.9106878237161133</v>
      </c>
      <c r="D68" s="33">
        <f t="shared" si="26"/>
        <v>6.2905705705573567</v>
      </c>
      <c r="E68" s="33">
        <f t="shared" si="26"/>
        <v>65.487910822596646</v>
      </c>
      <c r="F68" s="33">
        <f t="shared" si="26"/>
        <v>38.385527250123161</v>
      </c>
      <c r="G68" s="33">
        <f t="shared" si="26"/>
        <v>93.196681668493326</v>
      </c>
      <c r="H68" s="33">
        <f t="shared" si="26"/>
        <v>83.619614080109969</v>
      </c>
      <c r="I68" s="33">
        <f t="shared" si="26"/>
        <v>229.45283444449876</v>
      </c>
      <c r="J68" s="33">
        <f t="shared" si="26"/>
        <v>13.277693728063444</v>
      </c>
      <c r="K68" s="33">
        <f t="shared" si="26"/>
        <v>5.7315951724812981</v>
      </c>
      <c r="L68" s="33">
        <f t="shared" si="26"/>
        <v>8.0068659586239068</v>
      </c>
      <c r="M68" s="33">
        <f t="shared" si="26"/>
        <v>2.6519202401908166</v>
      </c>
      <c r="N68" s="33">
        <f t="shared" si="26"/>
        <v>4.281666493781886</v>
      </c>
      <c r="O68" s="33">
        <f t="shared" si="26"/>
        <v>6.2742333434931918</v>
      </c>
      <c r="P68" s="33">
        <f t="shared" si="26"/>
        <v>10.284783822686776</v>
      </c>
      <c r="Q68" s="33">
        <f t="shared" ref="Q68:AE68" si="27">(Q67/Q66)*100</f>
        <v>871.56702255589562</v>
      </c>
      <c r="R68" s="33">
        <f t="shared" si="27"/>
        <v>83.778792893988978</v>
      </c>
      <c r="S68" s="33">
        <f t="shared" si="27"/>
        <v>16.015633858850379</v>
      </c>
      <c r="T68" s="33">
        <f t="shared" si="27"/>
        <v>5.718541283859512</v>
      </c>
      <c r="U68" s="33">
        <f t="shared" si="27"/>
        <v>38.067437880450271</v>
      </c>
      <c r="V68" s="33">
        <f t="shared" si="27"/>
        <v>333.35225229701592</v>
      </c>
      <c r="W68" s="33">
        <f t="shared" si="27"/>
        <v>-213.50822868744802</v>
      </c>
      <c r="X68" s="33">
        <f t="shared" si="27"/>
        <v>-157.70682195017281</v>
      </c>
      <c r="Y68" s="33">
        <f t="shared" si="27"/>
        <v>175.14061024027529</v>
      </c>
      <c r="Z68" s="33">
        <f t="shared" si="27"/>
        <v>16.22474142445466</v>
      </c>
      <c r="AA68" s="33">
        <f t="shared" si="27"/>
        <v>14.044152938760648</v>
      </c>
      <c r="AB68" s="33">
        <f t="shared" si="27"/>
        <v>13.011764084542039</v>
      </c>
      <c r="AC68" s="33">
        <f t="shared" si="27"/>
        <v>209.16179688948279</v>
      </c>
      <c r="AD68" s="33">
        <f t="shared" si="27"/>
        <v>1978.6393331166596</v>
      </c>
      <c r="AE68" s="33">
        <f t="shared" si="27"/>
        <v>337.37092457936961</v>
      </c>
      <c r="AF68" s="33">
        <f t="shared" ref="AF68:AS68" si="28">(AF67/AF66)*100</f>
        <v>67.404173603002675</v>
      </c>
      <c r="AG68" s="33">
        <f t="shared" si="28"/>
        <v>6949.8959797403913</v>
      </c>
      <c r="AH68" s="33">
        <f t="shared" si="28"/>
        <v>274.67268077119826</v>
      </c>
      <c r="AI68" s="33">
        <f t="shared" si="28"/>
        <v>298.17642182864438</v>
      </c>
      <c r="AJ68" s="33">
        <f t="shared" si="28"/>
        <v>8.811378656614778</v>
      </c>
      <c r="AK68" s="33">
        <f t="shared" si="28"/>
        <v>24.458556342663595</v>
      </c>
      <c r="AL68" s="33">
        <f t="shared" si="28"/>
        <v>140.04205717489936</v>
      </c>
      <c r="AM68" s="33">
        <f t="shared" si="28"/>
        <v>471.65971726329241</v>
      </c>
      <c r="AN68" s="33">
        <f t="shared" si="28"/>
        <v>5800.1269523295186</v>
      </c>
      <c r="AO68" s="33">
        <f t="shared" si="28"/>
        <v>523.34237253318304</v>
      </c>
      <c r="AP68" s="33">
        <f t="shared" si="28"/>
        <v>10484.527995713468</v>
      </c>
      <c r="AQ68" s="33">
        <f t="shared" si="28"/>
        <v>-13297.324287873702</v>
      </c>
      <c r="AR68" s="33">
        <f t="shared" si="28"/>
        <v>109.27647768984789</v>
      </c>
      <c r="AS68" s="34">
        <f t="shared" si="28"/>
        <v>708.50352964153353</v>
      </c>
    </row>
    <row r="69" spans="1:45" x14ac:dyDescent="0.25">
      <c r="A69" s="32" t="s">
        <v>236</v>
      </c>
      <c r="B69" s="33">
        <f>B55-B66</f>
        <v>973</v>
      </c>
      <c r="C69" s="33">
        <f>C55-C66</f>
        <v>1108</v>
      </c>
      <c r="D69" s="33">
        <f>D55-D66</f>
        <v>2482</v>
      </c>
      <c r="E69" s="33">
        <f>E55-E66</f>
        <v>-353</v>
      </c>
      <c r="F69" s="33">
        <f>F55-F66</f>
        <v>-249</v>
      </c>
      <c r="G69" s="33" t="s">
        <v>227</v>
      </c>
      <c r="H69" s="33" t="s">
        <v>227</v>
      </c>
      <c r="I69" s="33" t="s">
        <v>227</v>
      </c>
      <c r="J69" s="33">
        <f t="shared" ref="J69:P69" si="29">J55-J66</f>
        <v>7.6000000000000014</v>
      </c>
      <c r="K69" s="33">
        <f t="shared" si="29"/>
        <v>-7385</v>
      </c>
      <c r="L69" s="33">
        <f t="shared" si="29"/>
        <v>-2107</v>
      </c>
      <c r="M69" s="33">
        <f t="shared" si="29"/>
        <v>-635.5</v>
      </c>
      <c r="N69" s="33">
        <f t="shared" si="29"/>
        <v>196.5</v>
      </c>
      <c r="O69" s="33">
        <f t="shared" si="29"/>
        <v>-55.050000000000011</v>
      </c>
      <c r="P69" s="33">
        <f t="shared" si="29"/>
        <v>-21.149999999999977</v>
      </c>
      <c r="Q69" s="33">
        <f>Q55-Q66</f>
        <v>27.195</v>
      </c>
      <c r="R69" s="33">
        <f>R55-R66</f>
        <v>8.3500000000000014</v>
      </c>
      <c r="S69" s="33">
        <f>S55-S66</f>
        <v>210</v>
      </c>
      <c r="T69" s="33">
        <f>T55-T66</f>
        <v>-4.7820000000000036</v>
      </c>
      <c r="U69" s="33">
        <f>U55-U66</f>
        <v>7.350000000000001E-2</v>
      </c>
      <c r="V69" s="33" t="s">
        <v>227</v>
      </c>
      <c r="W69" s="33" t="s">
        <v>227</v>
      </c>
      <c r="X69" s="33" t="s">
        <v>227</v>
      </c>
      <c r="Y69" s="33">
        <f t="shared" ref="Y69:AE69" si="30">Y55-Y66</f>
        <v>7.46E-2</v>
      </c>
      <c r="Z69" s="33">
        <f t="shared" si="30"/>
        <v>19.881999999999998</v>
      </c>
      <c r="AA69" s="33">
        <f t="shared" si="30"/>
        <v>27.692</v>
      </c>
      <c r="AB69" s="33">
        <f t="shared" si="30"/>
        <v>0.59869999999999979</v>
      </c>
      <c r="AC69" s="33">
        <f t="shared" si="30"/>
        <v>0.16470000000000007</v>
      </c>
      <c r="AD69" s="33">
        <f t="shared" si="30"/>
        <v>6.9775000000000004E-2</v>
      </c>
      <c r="AE69" s="33">
        <f t="shared" si="30"/>
        <v>0.45020000000000004</v>
      </c>
      <c r="AF69" s="33">
        <f>AF55-AF66</f>
        <v>0.74035000000000029</v>
      </c>
      <c r="AG69" s="33" t="s">
        <v>227</v>
      </c>
      <c r="AH69" s="33" t="s">
        <v>227</v>
      </c>
      <c r="AI69" s="33" t="s">
        <v>227</v>
      </c>
      <c r="AJ69" s="33">
        <f>AJ55-AJ66</f>
        <v>-0.121</v>
      </c>
      <c r="AK69" s="33">
        <f>AK55-AK66</f>
        <v>-1.3549999999999993E-2</v>
      </c>
      <c r="AL69" s="33">
        <f>AL55-AL66</f>
        <v>0.35824999999999996</v>
      </c>
      <c r="AM69" s="33" t="s">
        <v>227</v>
      </c>
      <c r="AN69" s="33">
        <f>AN55-AN66</f>
        <v>-4.1820000000000008E-3</v>
      </c>
      <c r="AO69" s="33">
        <f>AO55-AO66</f>
        <v>-2.2079999999999999E-2</v>
      </c>
      <c r="AP69" s="33">
        <f>AP55-AP66</f>
        <v>-1.01774E-2</v>
      </c>
      <c r="AQ69" s="33" t="s">
        <v>227</v>
      </c>
      <c r="AR69" s="33">
        <f>AR55-AR66</f>
        <v>1.2998499999999999</v>
      </c>
      <c r="AS69" s="34">
        <f>AS55-AS66</f>
        <v>3.7900000000000003E-2</v>
      </c>
    </row>
    <row r="70" spans="1:45" x14ac:dyDescent="0.25">
      <c r="A70" s="35" t="s">
        <v>237</v>
      </c>
      <c r="B70" s="36">
        <f>ABS(B69)*100/B55</f>
        <v>8.3749354449991387</v>
      </c>
      <c r="C70" s="36">
        <f>ABS(C69)*100/C55</f>
        <v>9.5369254604923395</v>
      </c>
      <c r="D70" s="36">
        <f>ABS(D69)*100/D55</f>
        <v>11.940154904507626</v>
      </c>
      <c r="E70" s="36">
        <f>ABS(E69)*100/E55</f>
        <v>160.45454545454547</v>
      </c>
      <c r="F70" s="36">
        <f>ABS(F69)*100/F55</f>
        <v>113.18181818181819</v>
      </c>
      <c r="G70" s="36" t="s">
        <v>227</v>
      </c>
      <c r="H70" s="36" t="s">
        <v>227</v>
      </c>
      <c r="I70" s="36" t="s">
        <v>227</v>
      </c>
      <c r="J70" s="36">
        <f t="shared" ref="J70:P70" si="31">ABS(J69)*100/J55</f>
        <v>24.516129032258068</v>
      </c>
      <c r="K70" s="36">
        <f t="shared" si="31"/>
        <v>8.4289219882440225</v>
      </c>
      <c r="L70" s="36">
        <f t="shared" si="31"/>
        <v>21.941060085389982</v>
      </c>
      <c r="M70" s="36">
        <f t="shared" si="31"/>
        <v>54.223549488054609</v>
      </c>
      <c r="N70" s="36">
        <f t="shared" si="31"/>
        <v>9.2470588235294109</v>
      </c>
      <c r="O70" s="36">
        <f t="shared" si="31"/>
        <v>22.842323651452286</v>
      </c>
      <c r="P70" s="36">
        <f t="shared" si="31"/>
        <v>3.6910994764397866</v>
      </c>
      <c r="Q70" s="36">
        <f>ABS(Q69)*100/Q55</f>
        <v>82.409090909090907</v>
      </c>
      <c r="R70" s="36">
        <f>ABS(R69)*100/R55</f>
        <v>25.303030303030308</v>
      </c>
      <c r="S70" s="36">
        <f>ABS(S69)*100/S55</f>
        <v>35.714285714285715</v>
      </c>
      <c r="T70" s="36">
        <f>ABS(T69)*100/T55</f>
        <v>11.638434579439261</v>
      </c>
      <c r="U70" s="36">
        <f>ABS(U69)*100/U55</f>
        <v>8.5864485981308434</v>
      </c>
      <c r="V70" s="36" t="s">
        <v>227</v>
      </c>
      <c r="W70" s="36" t="s">
        <v>227</v>
      </c>
      <c r="X70" s="36" t="s">
        <v>227</v>
      </c>
      <c r="Y70" s="36">
        <f t="shared" ref="Y70:AE70" si="32">ABS(Y69)*100/Y55</f>
        <v>92.959501557632393</v>
      </c>
      <c r="Z70" s="36">
        <f t="shared" si="32"/>
        <v>50.768602216434296</v>
      </c>
      <c r="AA70" s="36">
        <f t="shared" si="32"/>
        <v>70.711403911955458</v>
      </c>
      <c r="AB70" s="36">
        <f t="shared" si="32"/>
        <v>34.753584489464203</v>
      </c>
      <c r="AC70" s="36">
        <f t="shared" si="32"/>
        <v>21.679610372515473</v>
      </c>
      <c r="AD70" s="36">
        <f t="shared" si="32"/>
        <v>84.142297256557129</v>
      </c>
      <c r="AE70" s="36">
        <f t="shared" si="32"/>
        <v>91.466883380739532</v>
      </c>
      <c r="AF70" s="36">
        <f>ABS(AF69)*100/AF55</f>
        <v>33.669872888100606</v>
      </c>
      <c r="AG70" s="36" t="s">
        <v>227</v>
      </c>
      <c r="AH70" s="36" t="s">
        <v>227</v>
      </c>
      <c r="AI70" s="36" t="s">
        <v>227</v>
      </c>
      <c r="AJ70" s="36">
        <f>ABS(AJ69)*100/AJ55</f>
        <v>20.754716981132077</v>
      </c>
      <c r="AK70" s="36">
        <f>ABS(AK69)*100/AK55</f>
        <v>19.357142857142847</v>
      </c>
      <c r="AL70" s="36">
        <f>ABS(AL69)*100/AL55</f>
        <v>70.486965076242001</v>
      </c>
      <c r="AM70" s="36" t="s">
        <v>227</v>
      </c>
      <c r="AN70" s="36">
        <f>ABS(AN69)*100/AN55</f>
        <v>1315.0943396226419</v>
      </c>
      <c r="AO70" s="36">
        <f>ABS(AO69)*100/AO55</f>
        <v>297.57412398921826</v>
      </c>
      <c r="AP70" s="36">
        <f>ABS(AP69)*100/AP55</f>
        <v>4572.0575022461808</v>
      </c>
      <c r="AQ70" s="36" t="s">
        <v>227</v>
      </c>
      <c r="AR70" s="36">
        <f>ABS(AR69)*100/AR55</f>
        <v>65.4885759629191</v>
      </c>
      <c r="AS70" s="37">
        <f>ABS(AS69)*100/AS55</f>
        <v>70.841121495327116</v>
      </c>
    </row>
    <row r="73" spans="1:45" x14ac:dyDescent="0.25">
      <c r="A73" s="60" t="s">
        <v>251</v>
      </c>
    </row>
    <row r="74" spans="1:45" x14ac:dyDescent="0.25">
      <c r="A74" s="61" t="s">
        <v>253</v>
      </c>
    </row>
  </sheetData>
  <conditionalFormatting sqref="B53:AS53 A2:AS2 B28:AS28">
    <cfRule type="containsText" dxfId="3" priority="6" operator="containsText" text="INT">
      <formula>NOT(ISERROR(SEARCH("INT",A2)))</formula>
    </cfRule>
  </conditionalFormatting>
  <conditionalFormatting sqref="B21:F21 V21:X21 AB21:AD21 AG21:AI21 AL21:AP21 AR21:AS21 B70:F70 AJ70:AL70 AN70:AP70 AR70:AS70 Y47:AB47 AF47:AG47 AJ47:AK47 AR47 J70:U70 B47:U47 K21:T21 Y70:AF70">
    <cfRule type="cellIs" dxfId="2" priority="5" operator="greaterThan">
      <formula>15</formula>
    </cfRule>
  </conditionalFormatting>
  <conditionalFormatting sqref="A28">
    <cfRule type="containsText" dxfId="1" priority="4" operator="containsText" text="INT">
      <formula>NOT(ISERROR(SEARCH("INT",A28)))</formula>
    </cfRule>
  </conditionalFormatting>
  <conditionalFormatting sqref="A53">
    <cfRule type="containsText" dxfId="0" priority="3" operator="containsText" text="INT">
      <formula>NOT(ISERROR(SEARCH("INT",A53)))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940F-B0AD-4583-BE2C-AFE01C3E1493}">
  <dimension ref="A1:AX90"/>
  <sheetViews>
    <sheetView tabSelected="1" zoomScale="85" zoomScaleNormal="85" workbookViewId="0">
      <pane ySplit="1" topLeftCell="A14" activePane="bottomLeft" state="frozen"/>
      <selection pane="bottomLeft" activeCell="E100" sqref="E100"/>
    </sheetView>
  </sheetViews>
  <sheetFormatPr baseColWidth="10" defaultColWidth="9.140625" defaultRowHeight="11.25" x14ac:dyDescent="0.2"/>
  <cols>
    <col min="1" max="1" width="15.7109375" style="4" bestFit="1" customWidth="1"/>
    <col min="2" max="2" width="10.7109375" style="4" customWidth="1"/>
    <col min="3" max="3" width="14.7109375" style="4" customWidth="1"/>
    <col min="4" max="4" width="11" style="4" bestFit="1" customWidth="1"/>
    <col min="5" max="5" width="6.28515625" style="4" customWidth="1"/>
    <col min="6" max="6" width="12.7109375" style="4" customWidth="1"/>
    <col min="7" max="7" width="12.42578125" style="4" customWidth="1"/>
    <col min="8" max="8" width="13.7109375" style="4" customWidth="1"/>
    <col min="9" max="9" width="17" style="4" bestFit="1" customWidth="1"/>
    <col min="10" max="11" width="7" style="4" bestFit="1" customWidth="1"/>
    <col min="12" max="12" width="7.42578125" style="4" bestFit="1" customWidth="1"/>
    <col min="13" max="13" width="8.28515625" style="4" bestFit="1" customWidth="1"/>
    <col min="14" max="14" width="8.5703125" style="4" bestFit="1" customWidth="1"/>
    <col min="15" max="15" width="7.7109375" style="4" bestFit="1" customWidth="1"/>
    <col min="16" max="16" width="7.85546875" style="4" bestFit="1" customWidth="1"/>
    <col min="17" max="17" width="7.5703125" style="4" bestFit="1" customWidth="1"/>
    <col min="18" max="18" width="7" style="4" bestFit="1" customWidth="1"/>
    <col min="19" max="19" width="7.5703125" style="5" bestFit="1" customWidth="1"/>
    <col min="20" max="27" width="7" style="4" bestFit="1" customWidth="1"/>
    <col min="28" max="28" width="6.7109375" style="4" bestFit="1" customWidth="1"/>
    <col min="29" max="29" width="7" style="4" bestFit="1" customWidth="1"/>
    <col min="30" max="30" width="6.7109375" style="4" bestFit="1" customWidth="1"/>
    <col min="31" max="31" width="6.85546875" style="4" bestFit="1" customWidth="1"/>
    <col min="32" max="32" width="6.28515625" style="4" customWidth="1"/>
    <col min="33" max="33" width="6" style="4" customWidth="1"/>
    <col min="34" max="35" width="6.85546875" style="4" bestFit="1" customWidth="1"/>
    <col min="36" max="36" width="6.85546875" style="4" customWidth="1"/>
    <col min="37" max="37" width="5.85546875" style="4" customWidth="1"/>
    <col min="38" max="38" width="6.7109375" style="4" customWidth="1"/>
    <col min="39" max="42" width="6.85546875" style="4" bestFit="1" customWidth="1"/>
    <col min="43" max="43" width="6.7109375" style="4" bestFit="1" customWidth="1"/>
    <col min="44" max="45" width="6.85546875" style="4" bestFit="1" customWidth="1"/>
    <col min="46" max="46" width="6.7109375" style="4" bestFit="1" customWidth="1"/>
    <col min="47" max="50" width="6.85546875" style="4" bestFit="1" customWidth="1"/>
    <col min="51" max="16384" width="9.140625" style="4"/>
  </cols>
  <sheetData>
    <row r="1" spans="1:50" s="6" customFormat="1" ht="21.6" customHeight="1" x14ac:dyDescent="0.2">
      <c r="A1" s="7" t="s">
        <v>1</v>
      </c>
      <c r="B1" s="7" t="s">
        <v>0</v>
      </c>
      <c r="C1" s="8" t="s">
        <v>99</v>
      </c>
      <c r="D1" s="8" t="s">
        <v>2</v>
      </c>
      <c r="E1" s="8" t="s">
        <v>3</v>
      </c>
      <c r="F1" s="8" t="s">
        <v>176</v>
      </c>
      <c r="G1" s="8" t="s">
        <v>175</v>
      </c>
      <c r="H1" s="8" t="s">
        <v>100</v>
      </c>
      <c r="I1" s="8" t="s">
        <v>92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9" t="s">
        <v>22</v>
      </c>
      <c r="T1" s="8" t="s">
        <v>23</v>
      </c>
      <c r="U1" s="8" t="s">
        <v>24</v>
      </c>
      <c r="V1" s="8" t="s">
        <v>25</v>
      </c>
      <c r="W1" s="8" t="s">
        <v>26</v>
      </c>
      <c r="X1" s="8" t="s">
        <v>27</v>
      </c>
      <c r="Y1" s="8" t="s">
        <v>28</v>
      </c>
      <c r="Z1" s="8" t="s">
        <v>29</v>
      </c>
      <c r="AA1" s="8" t="s">
        <v>30</v>
      </c>
      <c r="AB1" s="8" t="s">
        <v>31</v>
      </c>
      <c r="AC1" s="8" t="s">
        <v>32</v>
      </c>
      <c r="AD1" s="8" t="s">
        <v>33</v>
      </c>
      <c r="AE1" s="8" t="s">
        <v>34</v>
      </c>
      <c r="AF1" s="8" t="s">
        <v>35</v>
      </c>
      <c r="AG1" s="8" t="s">
        <v>36</v>
      </c>
      <c r="AH1" s="8" t="s">
        <v>37</v>
      </c>
      <c r="AI1" s="8" t="s">
        <v>38</v>
      </c>
      <c r="AJ1" s="8" t="s">
        <v>39</v>
      </c>
      <c r="AK1" s="8" t="s">
        <v>40</v>
      </c>
      <c r="AL1" s="8" t="s">
        <v>41</v>
      </c>
      <c r="AM1" s="8" t="s">
        <v>42</v>
      </c>
      <c r="AN1" s="8" t="s">
        <v>43</v>
      </c>
      <c r="AO1" s="8" t="s">
        <v>44</v>
      </c>
      <c r="AP1" s="8" t="s">
        <v>45</v>
      </c>
      <c r="AQ1" s="8" t="s">
        <v>46</v>
      </c>
      <c r="AR1" s="8" t="s">
        <v>47</v>
      </c>
      <c r="AS1" s="8" t="s">
        <v>48</v>
      </c>
      <c r="AT1" s="8" t="s">
        <v>49</v>
      </c>
      <c r="AU1" s="8" t="s">
        <v>50</v>
      </c>
      <c r="AV1" s="8" t="s">
        <v>51</v>
      </c>
      <c r="AW1" s="8" t="s">
        <v>52</v>
      </c>
      <c r="AX1" s="8" t="s">
        <v>53</v>
      </c>
    </row>
    <row r="2" spans="1:50" s="2" customFormat="1" x14ac:dyDescent="0.2">
      <c r="A2" s="10" t="s">
        <v>12</v>
      </c>
      <c r="B2" s="10"/>
      <c r="C2" s="10"/>
      <c r="D2" s="10"/>
      <c r="E2" s="10"/>
      <c r="F2" s="11"/>
      <c r="G2" s="11"/>
      <c r="H2" s="11"/>
      <c r="I2" s="11"/>
      <c r="J2" s="10">
        <v>6.4611019210353976E-2</v>
      </c>
      <c r="K2" s="10">
        <v>0.20606369948908498</v>
      </c>
      <c r="L2" s="10">
        <v>0.16392233574839229</v>
      </c>
      <c r="M2" s="10">
        <v>140.59442784783624</v>
      </c>
      <c r="N2" s="10">
        <v>181.17868124132877</v>
      </c>
      <c r="O2" s="10">
        <v>18.229251037936606</v>
      </c>
      <c r="P2" s="10">
        <v>60.95927658877028</v>
      </c>
      <c r="Q2" s="10">
        <v>6.8329249804475296</v>
      </c>
      <c r="R2" s="10">
        <v>4.1770196334193509E-2</v>
      </c>
      <c r="S2" s="10">
        <v>0.26284630737250181</v>
      </c>
      <c r="T2" s="10">
        <v>2.7443907035219699E-2</v>
      </c>
      <c r="U2" s="10">
        <v>0.257497440547798</v>
      </c>
      <c r="V2" s="10">
        <v>0.32996595332539158</v>
      </c>
      <c r="W2" s="10">
        <v>6.8005750898098875E-3</v>
      </c>
      <c r="X2" s="10">
        <v>0.1226241493602154</v>
      </c>
      <c r="Y2" s="10">
        <v>0.17699917078944449</v>
      </c>
      <c r="Z2" s="10">
        <v>0.24454017644787351</v>
      </c>
      <c r="AA2" s="10">
        <v>0.20125801989167247</v>
      </c>
      <c r="AB2" s="10">
        <v>1.5353666142106261E-2</v>
      </c>
      <c r="AC2" s="10">
        <v>5.1832902181597196E-2</v>
      </c>
      <c r="AD2" s="10">
        <v>0.20026334653364283</v>
      </c>
      <c r="AE2" s="10">
        <v>3.9257823093081714</v>
      </c>
      <c r="AF2" s="10">
        <v>1.5563210671353376</v>
      </c>
      <c r="AG2" s="10">
        <v>1.2014172551392146E-3</v>
      </c>
      <c r="AH2" s="10">
        <v>0</v>
      </c>
      <c r="AI2" s="10">
        <v>0</v>
      </c>
      <c r="AJ2" s="10">
        <v>7.5718225884809131E-4</v>
      </c>
      <c r="AK2" s="10">
        <v>0</v>
      </c>
      <c r="AL2" s="10">
        <v>5.8628508622130208E-3</v>
      </c>
      <c r="AM2" s="10">
        <v>2.450584446311263E-2</v>
      </c>
      <c r="AN2" s="10">
        <v>5.5588310200605819E-2</v>
      </c>
      <c r="AO2" s="10">
        <v>2.9488878701731266E-2</v>
      </c>
      <c r="AP2" s="10">
        <v>6.495272658599012E-2</v>
      </c>
      <c r="AQ2" s="10">
        <v>0.16745701268104379</v>
      </c>
      <c r="AR2" s="10">
        <v>0</v>
      </c>
      <c r="AS2" s="10">
        <v>0</v>
      </c>
      <c r="AT2" s="10">
        <v>1.2382513917514094E-2</v>
      </c>
      <c r="AU2" s="10">
        <v>4.3012590356547552E-3</v>
      </c>
      <c r="AV2" s="10">
        <v>2.3713131338277604E-3</v>
      </c>
      <c r="AW2" s="10">
        <v>9.1371809985430798E-3</v>
      </c>
      <c r="AX2" s="10">
        <v>6.8956774766596885E-3</v>
      </c>
    </row>
    <row r="3" spans="1:50" s="1" customFormat="1" x14ac:dyDescent="0.2">
      <c r="A3" s="12" t="s">
        <v>101</v>
      </c>
      <c r="B3" s="12" t="s">
        <v>164</v>
      </c>
      <c r="C3" s="12" t="s">
        <v>91</v>
      </c>
      <c r="D3" s="12" t="s">
        <v>5</v>
      </c>
      <c r="E3" s="12">
        <v>72.36</v>
      </c>
      <c r="F3" s="12" t="s">
        <v>4</v>
      </c>
      <c r="G3" s="12" t="s">
        <v>62</v>
      </c>
      <c r="H3" s="12" t="s">
        <v>174</v>
      </c>
      <c r="I3" s="12"/>
      <c r="J3" s="12">
        <v>543.13690243468795</v>
      </c>
      <c r="K3" s="12">
        <v>549.98335445076157</v>
      </c>
      <c r="L3" s="12">
        <v>1194.9942460317563</v>
      </c>
      <c r="M3" s="12">
        <v>6843.2000149847563</v>
      </c>
      <c r="N3" s="12">
        <v>7133.329273698645</v>
      </c>
      <c r="O3" s="12">
        <v>16.57426939681293</v>
      </c>
      <c r="P3" s="12">
        <v>911.45840102655825</v>
      </c>
      <c r="Q3" s="12">
        <v>816.96103421352359</v>
      </c>
      <c r="R3" s="12">
        <v>0.63934810026882749</v>
      </c>
      <c r="S3" s="12">
        <v>96.602341788856123</v>
      </c>
      <c r="T3" s="12">
        <v>160.78271945929765</v>
      </c>
      <c r="U3" s="12">
        <v>0.16972662661789034</v>
      </c>
      <c r="V3" s="12">
        <v>206.65212407001349</v>
      </c>
      <c r="W3" s="12">
        <v>5.6209194363515484</v>
      </c>
      <c r="X3" s="12">
        <v>33.969352339026642</v>
      </c>
      <c r="Y3" s="12">
        <v>0.53198225016402678</v>
      </c>
      <c r="Z3" s="12">
        <v>1.4643671352309502</v>
      </c>
      <c r="AA3" s="12">
        <v>97.935386458212065</v>
      </c>
      <c r="AB3" s="12">
        <v>7.1158630270475403</v>
      </c>
      <c r="AC3" s="12">
        <v>3.0956073130357864</v>
      </c>
      <c r="AD3" s="12">
        <v>1.5593445173527369</v>
      </c>
      <c r="AE3" s="12">
        <v>2.5030411859089763</v>
      </c>
      <c r="AF3" s="12">
        <v>0.8366119993039387</v>
      </c>
      <c r="AG3" s="12">
        <v>9.7351478739463385E-2</v>
      </c>
      <c r="AH3" s="12">
        <v>2.5619685321435867E-2</v>
      </c>
      <c r="AI3" s="12">
        <v>0.13069525088472156</v>
      </c>
      <c r="AJ3" s="12">
        <v>9.3607010498087777E-3</v>
      </c>
      <c r="AK3" s="12">
        <v>5.6241284822176899E-2</v>
      </c>
      <c r="AL3" s="12">
        <v>3.0671414271292437E-3</v>
      </c>
      <c r="AM3" s="12">
        <v>9.2991672446821674E-3</v>
      </c>
      <c r="AN3" s="12">
        <v>0.1299636646300002</v>
      </c>
      <c r="AO3" s="12">
        <v>4.3778576559577911E-2</v>
      </c>
      <c r="AP3" s="12">
        <v>3.3515937214505333E-2</v>
      </c>
      <c r="AQ3" s="12">
        <v>8.1155936828887429E-2</v>
      </c>
      <c r="AR3" s="12">
        <v>0</v>
      </c>
      <c r="AS3" s="12">
        <v>0</v>
      </c>
      <c r="AT3" s="12">
        <v>3.8140401907744925E-2</v>
      </c>
      <c r="AU3" s="12">
        <v>7.9554154958673795E-2</v>
      </c>
      <c r="AV3" s="12">
        <v>1.2556869698102072E-3</v>
      </c>
      <c r="AW3" s="12">
        <v>3.7266023201089227</v>
      </c>
      <c r="AX3" s="12">
        <v>4.6151866937251583E-3</v>
      </c>
    </row>
    <row r="4" spans="1:50" s="1" customFormat="1" x14ac:dyDescent="0.2">
      <c r="A4" s="12" t="s">
        <v>102</v>
      </c>
      <c r="B4" s="12" t="s">
        <v>164</v>
      </c>
      <c r="C4" s="12" t="s">
        <v>91</v>
      </c>
      <c r="D4" s="12" t="s">
        <v>5</v>
      </c>
      <c r="E4" s="12">
        <v>72.36</v>
      </c>
      <c r="F4" s="12" t="s">
        <v>4</v>
      </c>
      <c r="G4" s="12" t="s">
        <v>62</v>
      </c>
      <c r="H4" s="12" t="s">
        <v>174</v>
      </c>
      <c r="I4" s="12"/>
      <c r="J4" s="12">
        <v>1196.8953630054514</v>
      </c>
      <c r="K4" s="12">
        <v>1251.0076756153976</v>
      </c>
      <c r="L4" s="12">
        <v>2379.3702275049727</v>
      </c>
      <c r="M4" s="12">
        <v>12053.603339831674</v>
      </c>
      <c r="N4" s="12">
        <v>12110.302593115966</v>
      </c>
      <c r="O4" s="12">
        <v>14.490825437805981</v>
      </c>
      <c r="P4" s="12">
        <v>7013.8720784403567</v>
      </c>
      <c r="Q4" s="12">
        <v>11029.114936867363</v>
      </c>
      <c r="R4" s="12">
        <v>1.502761421789226</v>
      </c>
      <c r="S4" s="12">
        <v>800.9795800560446</v>
      </c>
      <c r="T4" s="12">
        <v>134.42230487678955</v>
      </c>
      <c r="U4" s="12">
        <v>0.12810369334593297</v>
      </c>
      <c r="V4" s="12">
        <v>286.23363937344277</v>
      </c>
      <c r="W4" s="12">
        <v>5.6188295169555103</v>
      </c>
      <c r="X4" s="12">
        <v>31.824973733910905</v>
      </c>
      <c r="Y4" s="12">
        <v>8.8583452690535136</v>
      </c>
      <c r="Z4" s="12">
        <v>4.6716069284979547</v>
      </c>
      <c r="AA4" s="12">
        <v>28.333190270715868</v>
      </c>
      <c r="AB4" s="12">
        <v>8.0349051060459011</v>
      </c>
      <c r="AC4" s="12">
        <v>4.0247630664726719</v>
      </c>
      <c r="AD4" s="12">
        <v>9.0450988201639824</v>
      </c>
      <c r="AE4" s="12">
        <v>3.8866176724518864</v>
      </c>
      <c r="AF4" s="12">
        <v>0.88965446884755017</v>
      </c>
      <c r="AG4" s="12">
        <v>2.7815384892299608</v>
      </c>
      <c r="AH4" s="12">
        <v>0.97757429534802154</v>
      </c>
      <c r="AI4" s="12">
        <v>1.2615492171035825</v>
      </c>
      <c r="AJ4" s="12">
        <v>0.36261645001563958</v>
      </c>
      <c r="AK4" s="12">
        <v>1.5239003947794234</v>
      </c>
      <c r="AL4" s="12">
        <v>5.6943832320132783E-3</v>
      </c>
      <c r="AM4" s="12">
        <v>0</v>
      </c>
      <c r="AN4" s="12">
        <v>0.45702563688258013</v>
      </c>
      <c r="AO4" s="12">
        <v>6.952771340110038E-2</v>
      </c>
      <c r="AP4" s="12">
        <v>3.1213929490390938E-2</v>
      </c>
      <c r="AQ4" s="12">
        <v>7.4100212692276235E-2</v>
      </c>
      <c r="AR4" s="12">
        <v>5.1404059338765531E-2</v>
      </c>
      <c r="AS4" s="12">
        <v>1.371421702727512E-2</v>
      </c>
      <c r="AT4" s="12">
        <v>0.83261220921569812</v>
      </c>
      <c r="AU4" s="12">
        <v>2.3204637186701074E-3</v>
      </c>
      <c r="AV4" s="12">
        <v>8.288565720206309E-3</v>
      </c>
      <c r="AW4" s="12">
        <v>6.204476394384745</v>
      </c>
      <c r="AX4" s="12">
        <v>2.1872192371367078E-2</v>
      </c>
    </row>
    <row r="5" spans="1:50" s="2" customFormat="1" x14ac:dyDescent="0.2">
      <c r="A5" s="12" t="s">
        <v>103</v>
      </c>
      <c r="B5" s="12" t="s">
        <v>164</v>
      </c>
      <c r="C5" s="12" t="s">
        <v>91</v>
      </c>
      <c r="D5" s="12" t="s">
        <v>5</v>
      </c>
      <c r="E5" s="12">
        <v>72.36</v>
      </c>
      <c r="F5" s="12" t="s">
        <v>4</v>
      </c>
      <c r="G5" s="12" t="s">
        <v>63</v>
      </c>
      <c r="H5" s="12" t="s">
        <v>174</v>
      </c>
      <c r="I5" s="12"/>
      <c r="J5" s="12">
        <v>628.95592584489418</v>
      </c>
      <c r="K5" s="12">
        <v>628.53394561848995</v>
      </c>
      <c r="L5" s="12">
        <v>1089.2364608408582</v>
      </c>
      <c r="M5" s="12">
        <v>7517.5661119216147</v>
      </c>
      <c r="N5" s="12">
        <v>7711.7567625082129</v>
      </c>
      <c r="O5" s="12">
        <v>13.101043465136421</v>
      </c>
      <c r="P5" s="12">
        <v>4678.8296555383795</v>
      </c>
      <c r="Q5" s="12">
        <v>4630.6061549022679</v>
      </c>
      <c r="R5" s="12">
        <v>0.60350930425877647</v>
      </c>
      <c r="S5" s="12">
        <v>155.99195890026076</v>
      </c>
      <c r="T5" s="12">
        <v>108.06501217865666</v>
      </c>
      <c r="U5" s="12">
        <v>0.13780258015082225</v>
      </c>
      <c r="V5" s="12">
        <v>247.54555524819924</v>
      </c>
      <c r="W5" s="12">
        <v>6.8103594954134934</v>
      </c>
      <c r="X5" s="12">
        <v>40.060459642920719</v>
      </c>
      <c r="Y5" s="12">
        <v>62.897234813341008</v>
      </c>
      <c r="Z5" s="12">
        <v>61.008571838242972</v>
      </c>
      <c r="AA5" s="12">
        <v>53.625029587239908</v>
      </c>
      <c r="AB5" s="12">
        <v>7.995752585954369</v>
      </c>
      <c r="AC5" s="12">
        <v>3.5451894497302927</v>
      </c>
      <c r="AD5" s="12">
        <v>6.8965724158540462</v>
      </c>
      <c r="AE5" s="12">
        <v>1.9649696153656897</v>
      </c>
      <c r="AF5" s="12">
        <v>0.68019116671450408</v>
      </c>
      <c r="AG5" s="12">
        <v>0.32863530806110525</v>
      </c>
      <c r="AH5" s="12">
        <v>8.8508969202982221E-2</v>
      </c>
      <c r="AI5" s="12">
        <v>0.23592265662134784</v>
      </c>
      <c r="AJ5" s="12">
        <v>8.778357462065723E-3</v>
      </c>
      <c r="AK5" s="12">
        <v>0.59274700272859804</v>
      </c>
      <c r="AL5" s="12">
        <v>3.4795675137489518E-2</v>
      </c>
      <c r="AM5" s="12">
        <v>1.9525578026643516E-2</v>
      </c>
      <c r="AN5" s="12">
        <v>0.21068883577951053</v>
      </c>
      <c r="AO5" s="12">
        <v>9.475004608330613E-2</v>
      </c>
      <c r="AP5" s="12">
        <v>4.0682821518491119E-2</v>
      </c>
      <c r="AQ5" s="12">
        <v>6.7080437163409515E-2</v>
      </c>
      <c r="AR5" s="12">
        <v>0</v>
      </c>
      <c r="AS5" s="12">
        <v>5.5382139139630981E-4</v>
      </c>
      <c r="AT5" s="12">
        <v>0.27813221130385313</v>
      </c>
      <c r="AU5" s="12">
        <v>5.2071094308712143E-3</v>
      </c>
      <c r="AV5" s="12">
        <v>2.5718622088054102E-2</v>
      </c>
      <c r="AW5" s="12">
        <v>5.1176048345524707</v>
      </c>
      <c r="AX5" s="12">
        <v>2.5985531407292237E-2</v>
      </c>
    </row>
    <row r="6" spans="1:50" s="2" customFormat="1" x14ac:dyDescent="0.2">
      <c r="A6" s="12" t="s">
        <v>104</v>
      </c>
      <c r="B6" s="12" t="s">
        <v>164</v>
      </c>
      <c r="C6" s="12" t="s">
        <v>91</v>
      </c>
      <c r="D6" s="12" t="s">
        <v>5</v>
      </c>
      <c r="E6" s="12">
        <v>72.36</v>
      </c>
      <c r="F6" s="12" t="s">
        <v>4</v>
      </c>
      <c r="G6" s="12" t="s">
        <v>63</v>
      </c>
      <c r="H6" s="12" t="s">
        <v>174</v>
      </c>
      <c r="I6" s="12"/>
      <c r="J6" s="12">
        <v>1278.9450818223077</v>
      </c>
      <c r="K6" s="12">
        <v>1279.1009627839633</v>
      </c>
      <c r="L6" s="12">
        <v>1645.8289975814573</v>
      </c>
      <c r="M6" s="12">
        <v>10961.071733655483</v>
      </c>
      <c r="N6" s="12">
        <v>10088.394736842802</v>
      </c>
      <c r="O6" s="12">
        <v>10.769311117383319</v>
      </c>
      <c r="P6" s="12">
        <v>1622.5537479665284</v>
      </c>
      <c r="Q6" s="12">
        <v>1572.2422118379695</v>
      </c>
      <c r="R6" s="12">
        <v>0.84742337416088365</v>
      </c>
      <c r="S6" s="12">
        <v>271.48620174363663</v>
      </c>
      <c r="T6" s="12">
        <v>174.99554017684039</v>
      </c>
      <c r="U6" s="12">
        <v>0.22968235460646924</v>
      </c>
      <c r="V6" s="12">
        <v>310.23025065190535</v>
      </c>
      <c r="W6" s="12">
        <v>5.0128465953763586</v>
      </c>
      <c r="X6" s="12">
        <v>75.825085958194862</v>
      </c>
      <c r="Y6" s="12">
        <v>8.9598063952472238</v>
      </c>
      <c r="Z6" s="12">
        <v>10.034177731051123</v>
      </c>
      <c r="AA6" s="12">
        <v>33.338392822992404</v>
      </c>
      <c r="AB6" s="12">
        <v>7.5110694507889901</v>
      </c>
      <c r="AC6" s="12">
        <v>2.7517888425499328</v>
      </c>
      <c r="AD6" s="12">
        <v>4.252877823124857</v>
      </c>
      <c r="AE6" s="12">
        <v>1.7870774314775806</v>
      </c>
      <c r="AF6" s="12">
        <v>0.74162939346228596</v>
      </c>
      <c r="AG6" s="12">
        <v>0.71828004158123304</v>
      </c>
      <c r="AH6" s="12">
        <v>0.59871784331782474</v>
      </c>
      <c r="AI6" s="12">
        <v>0.63743242660744348</v>
      </c>
      <c r="AJ6" s="12">
        <v>0.12487079669858572</v>
      </c>
      <c r="AK6" s="12">
        <v>0.49518645106085046</v>
      </c>
      <c r="AL6" s="12">
        <v>1.7022827196623781E-2</v>
      </c>
      <c r="AM6" s="12">
        <v>1.0274186362149731E-2</v>
      </c>
      <c r="AN6" s="12">
        <v>0.27308870443691441</v>
      </c>
      <c r="AO6" s="12">
        <v>2.5094135878074919</v>
      </c>
      <c r="AP6" s="12">
        <v>0.51038441153415381</v>
      </c>
      <c r="AQ6" s="12">
        <v>1.5549262189220181</v>
      </c>
      <c r="AR6" s="12">
        <v>1.9678035289477466E-2</v>
      </c>
      <c r="AS6" s="12">
        <v>2.87812019890577E-3</v>
      </c>
      <c r="AT6" s="12">
        <v>0.1575343386105536</v>
      </c>
      <c r="AU6" s="12">
        <v>8.4141159350013851E-3</v>
      </c>
      <c r="AV6" s="12">
        <v>2.1689569474686612E-2</v>
      </c>
      <c r="AW6" s="12">
        <v>5.5014379995824223</v>
      </c>
      <c r="AX6" s="12">
        <v>3.7591711751522063</v>
      </c>
    </row>
    <row r="7" spans="1:50" s="2" customFormat="1" x14ac:dyDescent="0.2">
      <c r="A7" s="12" t="s">
        <v>105</v>
      </c>
      <c r="B7" s="12" t="s">
        <v>164</v>
      </c>
      <c r="C7" s="12" t="s">
        <v>91</v>
      </c>
      <c r="D7" s="12" t="s">
        <v>5</v>
      </c>
      <c r="E7" s="12">
        <v>72.36</v>
      </c>
      <c r="F7" s="12" t="s">
        <v>4</v>
      </c>
      <c r="G7" s="12" t="s">
        <v>63</v>
      </c>
      <c r="H7" s="12" t="s">
        <v>174</v>
      </c>
      <c r="I7" s="12"/>
      <c r="J7" s="12">
        <v>2028.9162927970806</v>
      </c>
      <c r="K7" s="12">
        <v>2064.8062229914804</v>
      </c>
      <c r="L7" s="12">
        <v>2716.9818144379851</v>
      </c>
      <c r="M7" s="12">
        <v>15431.739872288361</v>
      </c>
      <c r="N7" s="12">
        <v>15887.347579984944</v>
      </c>
      <c r="O7" s="12">
        <v>14.046863287013419</v>
      </c>
      <c r="P7" s="12">
        <v>679.63599417225998</v>
      </c>
      <c r="Q7" s="12">
        <v>708.4133190584497</v>
      </c>
      <c r="R7" s="12">
        <v>1.4814570145857258</v>
      </c>
      <c r="S7" s="12">
        <v>98.823277815855704</v>
      </c>
      <c r="T7" s="12">
        <v>210.09864960175909</v>
      </c>
      <c r="U7" s="12">
        <v>0.12487177658076949</v>
      </c>
      <c r="V7" s="12">
        <v>462.03473010634031</v>
      </c>
      <c r="W7" s="12">
        <v>4.9793845115075559</v>
      </c>
      <c r="X7" s="12">
        <v>57.409191590933659</v>
      </c>
      <c r="Y7" s="12">
        <v>4.4390885660417263</v>
      </c>
      <c r="Z7" s="12">
        <v>4.8045014338204615</v>
      </c>
      <c r="AA7" s="12">
        <v>35.998021803917311</v>
      </c>
      <c r="AB7" s="12">
        <v>7.8765584517550913</v>
      </c>
      <c r="AC7" s="12">
        <v>2.1777698282641351</v>
      </c>
      <c r="AD7" s="12">
        <v>3.4767627154936416</v>
      </c>
      <c r="AE7" s="12">
        <v>1.8364509518498371</v>
      </c>
      <c r="AF7" s="12">
        <v>0.74926550060112673</v>
      </c>
      <c r="AG7" s="12">
        <v>0.37260295941298283</v>
      </c>
      <c r="AH7" s="12">
        <v>0.46138079764467965</v>
      </c>
      <c r="AI7" s="12">
        <v>1.2480240722854468</v>
      </c>
      <c r="AJ7" s="12">
        <v>1.4305744754356723E-2</v>
      </c>
      <c r="AK7" s="12">
        <v>2.2197299594085069</v>
      </c>
      <c r="AL7" s="12">
        <v>1.7875168162528352E-2</v>
      </c>
      <c r="AM7" s="12">
        <v>3.4217557598159608E-2</v>
      </c>
      <c r="AN7" s="12">
        <v>0.2062948446855796</v>
      </c>
      <c r="AO7" s="12">
        <v>0.20104072718259894</v>
      </c>
      <c r="AP7" s="12">
        <v>1.6693634262331161</v>
      </c>
      <c r="AQ7" s="12">
        <v>7.8102332814567327E-2</v>
      </c>
      <c r="AR7" s="12">
        <v>1.9093473121936603E-2</v>
      </c>
      <c r="AS7" s="12">
        <v>2.5282285586807748E-3</v>
      </c>
      <c r="AT7" s="12">
        <v>0.10060570845238957</v>
      </c>
      <c r="AU7" s="12">
        <v>0.21441101785037414</v>
      </c>
      <c r="AV7" s="12">
        <v>6.6516366598214999E-2</v>
      </c>
      <c r="AW7" s="12">
        <v>8.8682152379037777</v>
      </c>
      <c r="AX7" s="12">
        <v>0.10051500233032075</v>
      </c>
    </row>
    <row r="8" spans="1:50" s="2" customFormat="1" x14ac:dyDescent="0.2">
      <c r="A8" s="12" t="s">
        <v>106</v>
      </c>
      <c r="B8" s="12" t="s">
        <v>164</v>
      </c>
      <c r="C8" s="12" t="s">
        <v>91</v>
      </c>
      <c r="D8" s="12" t="s">
        <v>5</v>
      </c>
      <c r="E8" s="12">
        <v>72.36</v>
      </c>
      <c r="F8" s="12" t="s">
        <v>4</v>
      </c>
      <c r="G8" s="12" t="s">
        <v>63</v>
      </c>
      <c r="H8" s="12" t="s">
        <v>174</v>
      </c>
      <c r="I8" s="12"/>
      <c r="J8" s="12">
        <v>4185.2977504464407</v>
      </c>
      <c r="K8" s="12">
        <v>4141.5036201706771</v>
      </c>
      <c r="L8" s="12">
        <v>6479.169651005649</v>
      </c>
      <c r="M8" s="12">
        <v>35104.055479128263</v>
      </c>
      <c r="N8" s="12">
        <v>35683.988968946127</v>
      </c>
      <c r="O8" s="12">
        <v>12.731161428892312</v>
      </c>
      <c r="P8" s="12">
        <v>2073.3904336848036</v>
      </c>
      <c r="Q8" s="12">
        <v>1567.9606108327766</v>
      </c>
      <c r="R8" s="12">
        <v>2.5560284758584402</v>
      </c>
      <c r="S8" s="12">
        <v>182.66641143604139</v>
      </c>
      <c r="T8" s="12">
        <v>172.99547469098076</v>
      </c>
      <c r="U8" s="12">
        <v>0.12279483630493733</v>
      </c>
      <c r="V8" s="12">
        <v>948.14869022373341</v>
      </c>
      <c r="W8" s="12">
        <v>5.2826981783494924</v>
      </c>
      <c r="X8" s="12">
        <v>49.630204678292408</v>
      </c>
      <c r="Y8" s="12">
        <v>31.481127816550565</v>
      </c>
      <c r="Z8" s="12">
        <v>25.920308253416742</v>
      </c>
      <c r="AA8" s="12">
        <v>26.94257803843006</v>
      </c>
      <c r="AB8" s="12">
        <v>10.042224308681629</v>
      </c>
      <c r="AC8" s="12">
        <v>3.4808666743213914</v>
      </c>
      <c r="AD8" s="12">
        <v>3.4647115176376251</v>
      </c>
      <c r="AE8" s="12">
        <v>2.0127104421066773</v>
      </c>
      <c r="AF8" s="12">
        <v>0.73484666242383401</v>
      </c>
      <c r="AG8" s="12">
        <v>0.43392532870422346</v>
      </c>
      <c r="AH8" s="12">
        <v>0.91215831781006662</v>
      </c>
      <c r="AI8" s="12">
        <v>2.1409558881076678</v>
      </c>
      <c r="AJ8" s="12">
        <v>4.0738330653062364E-2</v>
      </c>
      <c r="AK8" s="12">
        <v>3.3403859329280836</v>
      </c>
      <c r="AL8" s="12">
        <v>2.3462240389690234E-2</v>
      </c>
      <c r="AM8" s="12">
        <v>1.934572498837692E-2</v>
      </c>
      <c r="AN8" s="12">
        <v>0.22268766719392016</v>
      </c>
      <c r="AO8" s="12">
        <v>0.12682908545539084</v>
      </c>
      <c r="AP8" s="12">
        <v>2.8510191747967581E-2</v>
      </c>
      <c r="AQ8" s="12">
        <v>0.19892715797902347</v>
      </c>
      <c r="AR8" s="12">
        <v>3.7760506494121403E-2</v>
      </c>
      <c r="AS8" s="12">
        <v>0</v>
      </c>
      <c r="AT8" s="12">
        <v>0.12613982697646087</v>
      </c>
      <c r="AU8" s="12">
        <v>0</v>
      </c>
      <c r="AV8" s="12">
        <v>6.0495209125646245E-2</v>
      </c>
      <c r="AW8" s="12">
        <v>3.2476391922256589</v>
      </c>
      <c r="AX8" s="12">
        <v>1.3045821208141892E-2</v>
      </c>
    </row>
    <row r="9" spans="1:50" s="2" customFormat="1" x14ac:dyDescent="0.2">
      <c r="A9" s="12" t="s">
        <v>107</v>
      </c>
      <c r="B9" s="12" t="s">
        <v>164</v>
      </c>
      <c r="C9" s="12" t="s">
        <v>91</v>
      </c>
      <c r="D9" s="12" t="s">
        <v>5</v>
      </c>
      <c r="E9" s="12">
        <v>72.36</v>
      </c>
      <c r="F9" s="12" t="s">
        <v>4</v>
      </c>
      <c r="G9" s="12" t="s">
        <v>63</v>
      </c>
      <c r="H9" s="12" t="s">
        <v>174</v>
      </c>
      <c r="I9" s="12" t="s">
        <v>94</v>
      </c>
      <c r="J9" s="12">
        <v>530.01470893969406</v>
      </c>
      <c r="K9" s="12">
        <v>539.51500575678426</v>
      </c>
      <c r="L9" s="12">
        <v>827.81577640370494</v>
      </c>
      <c r="M9" s="12">
        <v>5548.7966168651255</v>
      </c>
      <c r="N9" s="12">
        <v>6226.4897111291075</v>
      </c>
      <c r="O9" s="12">
        <v>11.093211161967421</v>
      </c>
      <c r="P9" s="12">
        <v>1220.4760106702256</v>
      </c>
      <c r="Q9" s="12">
        <v>1249.712080699948</v>
      </c>
      <c r="R9" s="12">
        <v>0.50332207434127607</v>
      </c>
      <c r="S9" s="12">
        <v>277.22975241872854</v>
      </c>
      <c r="T9" s="12">
        <v>232.90989833122208</v>
      </c>
      <c r="U9" s="12">
        <v>0.41129866598145476</v>
      </c>
      <c r="V9" s="12">
        <v>186.36619239541145</v>
      </c>
      <c r="W9" s="12">
        <v>3.778315808133375</v>
      </c>
      <c r="X9" s="12">
        <v>60.484820083178477</v>
      </c>
      <c r="Y9" s="12">
        <v>0.35151973014011911</v>
      </c>
      <c r="Z9" s="12">
        <v>0.97732182104068022</v>
      </c>
      <c r="AA9" s="12">
        <v>15.717323873556655</v>
      </c>
      <c r="AB9" s="12">
        <v>6.7055728195189772</v>
      </c>
      <c r="AC9" s="12">
        <v>3.0623269576853014</v>
      </c>
      <c r="AD9" s="12">
        <v>1.6412075045471406</v>
      </c>
      <c r="AE9" s="12">
        <v>1.5237227702336631</v>
      </c>
      <c r="AF9" s="12">
        <v>0.61372969119299259</v>
      </c>
      <c r="AG9" s="12">
        <v>0.3542853373634422</v>
      </c>
      <c r="AH9" s="12">
        <v>0.34378036414764684</v>
      </c>
      <c r="AI9" s="12">
        <v>0.64716394843952385</v>
      </c>
      <c r="AJ9" s="12">
        <v>0.11621653289709159</v>
      </c>
      <c r="AK9" s="12">
        <v>0.6772254189350313</v>
      </c>
      <c r="AL9" s="12">
        <v>2.4905340176327672E-3</v>
      </c>
      <c r="AM9" s="12">
        <v>6.3621868819670547E-3</v>
      </c>
      <c r="AN9" s="12">
        <v>0.24415914303910649</v>
      </c>
      <c r="AO9" s="12">
        <v>4.908870503898681E-2</v>
      </c>
      <c r="AP9" s="12">
        <v>5.0510954436401592E-2</v>
      </c>
      <c r="AQ9" s="12">
        <v>5.8389800737571849E-2</v>
      </c>
      <c r="AR9" s="12">
        <v>1.4086568217942604E-2</v>
      </c>
      <c r="AS9" s="12">
        <v>3.5203589835368942E-3</v>
      </c>
      <c r="AT9" s="12">
        <v>13.69167416757025</v>
      </c>
      <c r="AU9" s="12">
        <v>5.8164659215592194E-3</v>
      </c>
      <c r="AV9" s="12">
        <v>1.1815334780595071E-2</v>
      </c>
      <c r="AW9" s="12">
        <v>2.8774867601792904</v>
      </c>
      <c r="AX9" s="12">
        <v>8.3708744418767873E-3</v>
      </c>
    </row>
    <row r="10" spans="1:50" s="2" customFormat="1" x14ac:dyDescent="0.2">
      <c r="A10" s="12" t="s">
        <v>108</v>
      </c>
      <c r="B10" s="12" t="s">
        <v>164</v>
      </c>
      <c r="C10" s="12" t="s">
        <v>91</v>
      </c>
      <c r="D10" s="12" t="s">
        <v>5</v>
      </c>
      <c r="E10" s="12">
        <v>72.36</v>
      </c>
      <c r="F10" s="12" t="s">
        <v>4</v>
      </c>
      <c r="G10" s="12" t="s">
        <v>63</v>
      </c>
      <c r="H10" s="12" t="s">
        <v>77</v>
      </c>
      <c r="I10" s="12" t="s">
        <v>95</v>
      </c>
      <c r="J10" s="12">
        <v>8889.1567049899895</v>
      </c>
      <c r="K10" s="12">
        <v>8798.824773815144</v>
      </c>
      <c r="L10" s="12">
        <v>12155.980489629337</v>
      </c>
      <c r="M10" s="12">
        <v>73799.7316443163</v>
      </c>
      <c r="N10" s="12">
        <v>74029.473433794279</v>
      </c>
      <c r="O10" s="12">
        <v>13.709615467935231</v>
      </c>
      <c r="P10" s="12">
        <v>999.63742718123274</v>
      </c>
      <c r="Q10" s="12">
        <v>1032.9459491181285</v>
      </c>
      <c r="R10" s="12">
        <v>5.7060431217788974</v>
      </c>
      <c r="S10" s="12">
        <v>174.13985706240874</v>
      </c>
      <c r="T10" s="12">
        <v>181.42456760061097</v>
      </c>
      <c r="U10" s="12">
        <v>0.16191825561182083</v>
      </c>
      <c r="V10" s="12">
        <v>2000.0970778355788</v>
      </c>
      <c r="W10" s="12">
        <v>7.0312878111640877</v>
      </c>
      <c r="X10" s="12">
        <v>45.164218514548054</v>
      </c>
      <c r="Y10" s="12">
        <v>2.9996538991295947</v>
      </c>
      <c r="Z10" s="12">
        <v>2.7334356353784339</v>
      </c>
      <c r="AA10" s="12">
        <v>42.413302780924013</v>
      </c>
      <c r="AB10" s="12">
        <v>10.850645121585204</v>
      </c>
      <c r="AC10" s="12">
        <v>2.2505024400256568</v>
      </c>
      <c r="AD10" s="12">
        <v>5.3445875644026319</v>
      </c>
      <c r="AE10" s="12">
        <v>2.6947441859312922</v>
      </c>
      <c r="AF10" s="12">
        <v>1.1180321051536284</v>
      </c>
      <c r="AG10" s="12">
        <v>0.81861430746737418</v>
      </c>
      <c r="AH10" s="12">
        <v>1.9007118188348469</v>
      </c>
      <c r="AI10" s="12">
        <v>3.3462832749756184</v>
      </c>
      <c r="AJ10" s="12">
        <v>0.16621787186171447</v>
      </c>
      <c r="AK10" s="12">
        <v>5.0102340174936142</v>
      </c>
      <c r="AL10" s="12">
        <v>3.3969775244611618E-3</v>
      </c>
      <c r="AM10" s="12">
        <v>1.005951022795306E-2</v>
      </c>
      <c r="AN10" s="12">
        <v>0.28892853066159535</v>
      </c>
      <c r="AO10" s="12">
        <v>0.17422501985381644</v>
      </c>
      <c r="AP10" s="12">
        <v>5.0060346913180544E-2</v>
      </c>
      <c r="AQ10" s="12">
        <v>9.3944352866747724E-2</v>
      </c>
      <c r="AR10" s="12">
        <v>9.4422656243500491E-2</v>
      </c>
      <c r="AS10" s="12">
        <v>1.8823734339415883E-2</v>
      </c>
      <c r="AT10" s="12">
        <v>0.18340557856272105</v>
      </c>
      <c r="AU10" s="12">
        <v>2.7099595103642574E-3</v>
      </c>
      <c r="AV10" s="12">
        <v>8.8344508313253772E-2</v>
      </c>
      <c r="AW10" s="12">
        <v>4.3226419532641245</v>
      </c>
      <c r="AX10" s="12">
        <v>0.15470482125420629</v>
      </c>
    </row>
    <row r="11" spans="1:50" s="2" customFormat="1" x14ac:dyDescent="0.2">
      <c r="A11" s="12" t="s">
        <v>109</v>
      </c>
      <c r="B11" s="12" t="s">
        <v>164</v>
      </c>
      <c r="C11" s="12" t="s">
        <v>91</v>
      </c>
      <c r="D11" s="12" t="s">
        <v>5</v>
      </c>
      <c r="E11" s="12">
        <v>72.36</v>
      </c>
      <c r="F11" s="12" t="s">
        <v>4</v>
      </c>
      <c r="G11" s="12" t="s">
        <v>63</v>
      </c>
      <c r="H11" s="12" t="s">
        <v>77</v>
      </c>
      <c r="I11" s="12" t="s">
        <v>95</v>
      </c>
      <c r="J11" s="12">
        <v>7659.9547831235104</v>
      </c>
      <c r="K11" s="12">
        <v>7648.2271426322204</v>
      </c>
      <c r="L11" s="12">
        <v>15384.208109781532</v>
      </c>
      <c r="M11" s="12">
        <v>25508.887287480549</v>
      </c>
      <c r="N11" s="12">
        <v>26479.032044765983</v>
      </c>
      <c r="O11" s="12">
        <v>19.047991217812797</v>
      </c>
      <c r="P11" s="12">
        <v>1347.2100886872743</v>
      </c>
      <c r="Q11" s="12">
        <v>1899.030467947146</v>
      </c>
      <c r="R11" s="12">
        <v>2.9907729560409573</v>
      </c>
      <c r="S11" s="12">
        <v>102.06561997824147</v>
      </c>
      <c r="T11" s="12">
        <v>164.08839868942911</v>
      </c>
      <c r="U11" s="12">
        <v>0.38690867814361396</v>
      </c>
      <c r="V11" s="12">
        <v>741.58152446673967</v>
      </c>
      <c r="W11" s="12">
        <v>9.2070848311427245</v>
      </c>
      <c r="X11" s="12">
        <v>52.710314753574416</v>
      </c>
      <c r="Y11" s="12">
        <v>60.674386310773315</v>
      </c>
      <c r="Z11" s="12">
        <v>58.344445805025266</v>
      </c>
      <c r="AA11" s="12">
        <v>82.106396282732945</v>
      </c>
      <c r="AB11" s="12">
        <v>15.430796123816179</v>
      </c>
      <c r="AC11" s="12">
        <v>1.1660330422874632</v>
      </c>
      <c r="AD11" s="12">
        <v>4.9201358462318368</v>
      </c>
      <c r="AE11" s="12">
        <v>3.0593310379674743</v>
      </c>
      <c r="AF11" s="12">
        <v>0.93412030170805949</v>
      </c>
      <c r="AG11" s="12">
        <v>0.36004842697989564</v>
      </c>
      <c r="AH11" s="12">
        <v>0.26830618797755712</v>
      </c>
      <c r="AI11" s="12">
        <v>0.27332938459092943</v>
      </c>
      <c r="AJ11" s="12">
        <v>2.3901276568932647E-2</v>
      </c>
      <c r="AK11" s="12">
        <v>4.5087286834090534</v>
      </c>
      <c r="AL11" s="12">
        <v>1.109718368035135</v>
      </c>
      <c r="AM11" s="12">
        <v>1.1725094009979143E-2</v>
      </c>
      <c r="AN11" s="12">
        <v>9.5654618460618263E-2</v>
      </c>
      <c r="AO11" s="12">
        <v>7.5864382815306983E-2</v>
      </c>
      <c r="AP11" s="12">
        <v>5.8314636145708976E-2</v>
      </c>
      <c r="AQ11" s="12">
        <v>7.6157290208505493E-2</v>
      </c>
      <c r="AR11" s="12">
        <v>1.4576423067606502E-2</v>
      </c>
      <c r="AS11" s="12">
        <v>2.4567180703855083E-3</v>
      </c>
      <c r="AT11" s="12">
        <v>0.1584338178230047</v>
      </c>
      <c r="AU11" s="12">
        <v>1.1163692181214872E-2</v>
      </c>
      <c r="AV11" s="12">
        <v>8.1361038346007566E-2</v>
      </c>
      <c r="AW11" s="12">
        <v>3.9519276764307971</v>
      </c>
      <c r="AX11" s="12">
        <v>0.34765308795069377</v>
      </c>
    </row>
    <row r="12" spans="1:50" s="2" customFormat="1" x14ac:dyDescent="0.2">
      <c r="A12" s="12" t="s">
        <v>110</v>
      </c>
      <c r="B12" s="12" t="s">
        <v>165</v>
      </c>
      <c r="C12" s="12" t="s">
        <v>91</v>
      </c>
      <c r="D12" s="12" t="s">
        <v>5</v>
      </c>
      <c r="E12" s="12">
        <v>72.36</v>
      </c>
      <c r="F12" s="12" t="s">
        <v>4</v>
      </c>
      <c r="G12" s="12" t="s">
        <v>63</v>
      </c>
      <c r="H12" s="12" t="s">
        <v>66</v>
      </c>
      <c r="I12" s="12" t="s">
        <v>96</v>
      </c>
      <c r="J12" s="12">
        <v>8746.5492033580158</v>
      </c>
      <c r="K12" s="12">
        <v>8845.2566902430644</v>
      </c>
      <c r="L12" s="12">
        <v>3966.0185639284018</v>
      </c>
      <c r="M12" s="12">
        <v>40468.393486057001</v>
      </c>
      <c r="N12" s="12">
        <v>39964.804499667938</v>
      </c>
      <c r="O12" s="12">
        <v>11.332041719108272</v>
      </c>
      <c r="P12" s="12">
        <v>11062.963510971547</v>
      </c>
      <c r="Q12" s="12">
        <v>10935.538050365751</v>
      </c>
      <c r="R12" s="12">
        <v>3.8770755128197987</v>
      </c>
      <c r="S12" s="12">
        <v>305.25832456853078</v>
      </c>
      <c r="T12" s="12">
        <v>229.0518032059004</v>
      </c>
      <c r="U12" s="12">
        <v>0.14379775130135158</v>
      </c>
      <c r="V12" s="12">
        <v>372.81505165865781</v>
      </c>
      <c r="W12" s="12">
        <v>29.149943726252559</v>
      </c>
      <c r="X12" s="12">
        <v>71.756926044425626</v>
      </c>
      <c r="Y12" s="12">
        <v>9.8236621479618833</v>
      </c>
      <c r="Z12" s="12">
        <v>9.813183379815829</v>
      </c>
      <c r="AA12" s="12">
        <v>52.860201164365975</v>
      </c>
      <c r="AB12" s="12">
        <v>16.616414204321885</v>
      </c>
      <c r="AC12" s="12">
        <v>2.6302915733226362</v>
      </c>
      <c r="AD12" s="12">
        <v>4.5122863651573892</v>
      </c>
      <c r="AE12" s="12">
        <v>4.3526789359974121</v>
      </c>
      <c r="AF12" s="12">
        <v>0.85400904178459602</v>
      </c>
      <c r="AG12" s="12">
        <v>10.464726087842246</v>
      </c>
      <c r="AH12" s="12">
        <v>8.0187480450461717</v>
      </c>
      <c r="AI12" s="12">
        <v>5.9979661766482035</v>
      </c>
      <c r="AJ12" s="12">
        <v>0.29296188059158895</v>
      </c>
      <c r="AK12" s="12">
        <v>3.0014983846306156</v>
      </c>
      <c r="AL12" s="12">
        <v>2.2578564517310572E-2</v>
      </c>
      <c r="AM12" s="12">
        <v>0</v>
      </c>
      <c r="AN12" s="12">
        <v>0.86225148477561464</v>
      </c>
      <c r="AO12" s="12">
        <v>0.55207710049516989</v>
      </c>
      <c r="AP12" s="12">
        <v>3.0726853527553791E-2</v>
      </c>
      <c r="AQ12" s="12">
        <v>6.9408547321931149E-2</v>
      </c>
      <c r="AR12" s="12">
        <v>0.50781053715571101</v>
      </c>
      <c r="AS12" s="12">
        <v>3.9626744838479271E-2</v>
      </c>
      <c r="AT12" s="12">
        <v>0.27988760368503118</v>
      </c>
      <c r="AU12" s="12">
        <v>1.6724950007680022E-3</v>
      </c>
      <c r="AV12" s="12">
        <v>5.1882371479900873E-2</v>
      </c>
      <c r="AW12" s="12">
        <v>20.067186467452107</v>
      </c>
      <c r="AX12" s="12">
        <v>1.507574329161694E-2</v>
      </c>
    </row>
    <row r="13" spans="1:50" s="2" customFormat="1" x14ac:dyDescent="0.2">
      <c r="A13" s="12" t="s">
        <v>111</v>
      </c>
      <c r="B13" s="12" t="s">
        <v>165</v>
      </c>
      <c r="C13" s="12" t="s">
        <v>91</v>
      </c>
      <c r="D13" s="12" t="s">
        <v>5</v>
      </c>
      <c r="E13" s="12">
        <v>72.36</v>
      </c>
      <c r="F13" s="12" t="s">
        <v>4</v>
      </c>
      <c r="G13" s="12" t="s">
        <v>63</v>
      </c>
      <c r="H13" s="12" t="s">
        <v>66</v>
      </c>
      <c r="I13" s="12" t="s">
        <v>96</v>
      </c>
      <c r="J13" s="12">
        <v>8834.6647819982172</v>
      </c>
      <c r="K13" s="12">
        <v>8875.4635521707623</v>
      </c>
      <c r="L13" s="12">
        <v>5930.5502973114726</v>
      </c>
      <c r="M13" s="12">
        <v>42472.929409097429</v>
      </c>
      <c r="N13" s="12">
        <v>42871.370170262264</v>
      </c>
      <c r="O13" s="12">
        <v>10.205557465048173</v>
      </c>
      <c r="P13" s="12">
        <v>12738.990713251271</v>
      </c>
      <c r="Q13" s="12">
        <v>13451.864103072732</v>
      </c>
      <c r="R13" s="12">
        <v>4.7160198730443721</v>
      </c>
      <c r="S13" s="12">
        <v>414.4860994617261</v>
      </c>
      <c r="T13" s="12">
        <v>261.91314242610724</v>
      </c>
      <c r="U13" s="12">
        <v>0.12745442641031998</v>
      </c>
      <c r="V13" s="12">
        <v>342.64494114194838</v>
      </c>
      <c r="W13" s="12">
        <v>28.263007554151464</v>
      </c>
      <c r="X13" s="12">
        <v>62.071454901899642</v>
      </c>
      <c r="Y13" s="12">
        <v>2.6772942973151643</v>
      </c>
      <c r="Z13" s="12">
        <v>6.2992547310980669</v>
      </c>
      <c r="AA13" s="12">
        <v>37.859866966529722</v>
      </c>
      <c r="AB13" s="12">
        <v>19.412920428603613</v>
      </c>
      <c r="AC13" s="12">
        <v>3.8335687663838889</v>
      </c>
      <c r="AD13" s="12">
        <v>1.7358241720215279</v>
      </c>
      <c r="AE13" s="12">
        <v>2.0771855499675489</v>
      </c>
      <c r="AF13" s="12">
        <v>0.77151829548831941</v>
      </c>
      <c r="AG13" s="12">
        <v>8.0664920296886411</v>
      </c>
      <c r="AH13" s="12">
        <v>5.0653458988201532</v>
      </c>
      <c r="AI13" s="12">
        <v>4.6071015732406337</v>
      </c>
      <c r="AJ13" s="12">
        <v>0.21697659001182013</v>
      </c>
      <c r="AK13" s="12">
        <v>1.5870965752006869</v>
      </c>
      <c r="AL13" s="12">
        <v>1.0234387329133524E-2</v>
      </c>
      <c r="AM13" s="12">
        <v>0</v>
      </c>
      <c r="AN13" s="12">
        <v>1.3156622324993921</v>
      </c>
      <c r="AO13" s="12">
        <v>0.27525899620643041</v>
      </c>
      <c r="AP13" s="12">
        <v>0</v>
      </c>
      <c r="AQ13" s="12">
        <v>6.8483206278039208E-2</v>
      </c>
      <c r="AR13" s="12">
        <v>0.23813802490342884</v>
      </c>
      <c r="AS13" s="12">
        <v>3.6213085049492201E-2</v>
      </c>
      <c r="AT13" s="12">
        <v>0.12106098592879375</v>
      </c>
      <c r="AU13" s="12">
        <v>2.3561927622926175E-3</v>
      </c>
      <c r="AV13" s="12">
        <v>6.8287431066305707E-2</v>
      </c>
      <c r="AW13" s="12">
        <v>8.9146103297129251</v>
      </c>
      <c r="AX13" s="12">
        <v>7.9659126951467322E-3</v>
      </c>
    </row>
    <row r="14" spans="1:50" s="2" customFormat="1" x14ac:dyDescent="0.2">
      <c r="A14" s="12" t="s">
        <v>112</v>
      </c>
      <c r="B14" s="12" t="s">
        <v>165</v>
      </c>
      <c r="C14" s="12" t="s">
        <v>91</v>
      </c>
      <c r="D14" s="12" t="s">
        <v>5</v>
      </c>
      <c r="E14" s="12">
        <v>72.36</v>
      </c>
      <c r="F14" s="12" t="s">
        <v>4</v>
      </c>
      <c r="G14" s="12" t="s">
        <v>62</v>
      </c>
      <c r="H14" s="12" t="s">
        <v>69</v>
      </c>
      <c r="I14" s="12"/>
      <c r="J14" s="12">
        <v>966.08514097055831</v>
      </c>
      <c r="K14" s="12">
        <v>959.09922674699976</v>
      </c>
      <c r="L14" s="12">
        <v>2511.3403694212839</v>
      </c>
      <c r="M14" s="12">
        <v>11811.554181955229</v>
      </c>
      <c r="N14" s="12">
        <v>11870.322356517689</v>
      </c>
      <c r="O14" s="12">
        <v>12.055373587965882</v>
      </c>
      <c r="P14" s="12">
        <v>996.64316831763415</v>
      </c>
      <c r="Q14" s="12">
        <v>1065.843327637592</v>
      </c>
      <c r="R14" s="12">
        <v>0.61599260024618241</v>
      </c>
      <c r="S14" s="12">
        <v>110.04868770762717</v>
      </c>
      <c r="T14" s="12">
        <v>129.26055213963355</v>
      </c>
      <c r="U14" s="12">
        <v>0.73057939677264971</v>
      </c>
      <c r="V14" s="12">
        <v>96.192700080641359</v>
      </c>
      <c r="W14" s="12">
        <v>21.701665299240204</v>
      </c>
      <c r="X14" s="12">
        <v>52.758642760635055</v>
      </c>
      <c r="Y14" s="12">
        <v>34.90810552059191</v>
      </c>
      <c r="Z14" s="12">
        <v>69.868954432360169</v>
      </c>
      <c r="AA14" s="12">
        <v>98.939501798253218</v>
      </c>
      <c r="AB14" s="12">
        <v>16.783510789164033</v>
      </c>
      <c r="AC14" s="12">
        <v>3.5031914975853566</v>
      </c>
      <c r="AD14" s="12">
        <v>38.025691283504315</v>
      </c>
      <c r="AE14" s="12">
        <v>1.9993791539489238</v>
      </c>
      <c r="AF14" s="12">
        <v>0.69244034634064788</v>
      </c>
      <c r="AG14" s="12">
        <v>0.20786541723691376</v>
      </c>
      <c r="AH14" s="12">
        <v>0.36487265859637225</v>
      </c>
      <c r="AI14" s="12">
        <v>0.87278468363266615</v>
      </c>
      <c r="AJ14" s="12">
        <v>3.1297104141870348E-2</v>
      </c>
      <c r="AK14" s="12">
        <v>1.5835527072900246</v>
      </c>
      <c r="AL14" s="12">
        <v>6.0606321005786425E-2</v>
      </c>
      <c r="AM14" s="12">
        <v>4.4225112997721513E-2</v>
      </c>
      <c r="AN14" s="12">
        <v>0.40925156252836187</v>
      </c>
      <c r="AO14" s="12">
        <v>0.33352990798441928</v>
      </c>
      <c r="AP14" s="12">
        <v>4.2979623962902856E-2</v>
      </c>
      <c r="AQ14" s="12">
        <v>6.3060797192326559E-2</v>
      </c>
      <c r="AR14" s="12">
        <v>1.3706855841882389E-2</v>
      </c>
      <c r="AS14" s="12">
        <v>3.1464584928572892E-3</v>
      </c>
      <c r="AT14" s="12">
        <v>0.4296349308116284</v>
      </c>
      <c r="AU14" s="12">
        <v>6.2738772534395122E-3</v>
      </c>
      <c r="AV14" s="12">
        <v>6.4529234303986022E-2</v>
      </c>
      <c r="AW14" s="12">
        <v>38.452184878309936</v>
      </c>
      <c r="AX14" s="12">
        <v>7.9853060784888991E-2</v>
      </c>
    </row>
    <row r="15" spans="1:50" s="2" customFormat="1" x14ac:dyDescent="0.2">
      <c r="A15" s="12" t="s">
        <v>113</v>
      </c>
      <c r="B15" s="12" t="s">
        <v>165</v>
      </c>
      <c r="C15" s="12" t="s">
        <v>91</v>
      </c>
      <c r="D15" s="12" t="s">
        <v>5</v>
      </c>
      <c r="E15" s="12">
        <v>72.36</v>
      </c>
      <c r="F15" s="12" t="s">
        <v>4</v>
      </c>
      <c r="G15" s="12" t="s">
        <v>63</v>
      </c>
      <c r="H15" s="12" t="s">
        <v>174</v>
      </c>
      <c r="I15" s="12"/>
      <c r="J15" s="12">
        <v>441.92394778742607</v>
      </c>
      <c r="K15" s="12">
        <v>444.87322561887919</v>
      </c>
      <c r="L15" s="12">
        <v>1427.428746076255</v>
      </c>
      <c r="M15" s="12">
        <v>7434.1161355172444</v>
      </c>
      <c r="N15" s="12">
        <v>7647.7865843877908</v>
      </c>
      <c r="O15" s="12">
        <v>10.32445009072436</v>
      </c>
      <c r="P15" s="12">
        <v>1006.5213012526904</v>
      </c>
      <c r="Q15" s="12">
        <v>1045.9842178892545</v>
      </c>
      <c r="R15" s="12">
        <v>0.40200638839467623</v>
      </c>
      <c r="S15" s="12">
        <v>292.34677199553266</v>
      </c>
      <c r="T15" s="12">
        <v>216.10240812841045</v>
      </c>
      <c r="U15" s="12">
        <v>9.4427087338737781E-2</v>
      </c>
      <c r="V15" s="12">
        <v>122.38554025051226</v>
      </c>
      <c r="W15" s="12">
        <v>23.299990350453175</v>
      </c>
      <c r="X15" s="12">
        <v>65.16806800322108</v>
      </c>
      <c r="Y15" s="12">
        <v>2.2186862877697435</v>
      </c>
      <c r="Z15" s="12">
        <v>1.6867351858349102</v>
      </c>
      <c r="AA15" s="12">
        <v>58.291492159459025</v>
      </c>
      <c r="AB15" s="12">
        <v>18.026163846232055</v>
      </c>
      <c r="AC15" s="12">
        <v>5.2048840953139512</v>
      </c>
      <c r="AD15" s="12">
        <v>1.862524232966666</v>
      </c>
      <c r="AE15" s="12">
        <v>1.7354853780637434</v>
      </c>
      <c r="AF15" s="12">
        <v>0.8588557430784951</v>
      </c>
      <c r="AG15" s="12">
        <v>0.15443593414321327</v>
      </c>
      <c r="AH15" s="12">
        <v>0.10585471802082345</v>
      </c>
      <c r="AI15" s="12">
        <v>0.10795405370603102</v>
      </c>
      <c r="AJ15" s="12">
        <v>1.7120931980315026E-2</v>
      </c>
      <c r="AK15" s="12">
        <v>6.7849454585058658E-2</v>
      </c>
      <c r="AL15" s="12">
        <v>7.6306974812371531E-3</v>
      </c>
      <c r="AM15" s="12">
        <v>1.3710190762975531E-2</v>
      </c>
      <c r="AN15" s="12">
        <v>0.98284667412029647</v>
      </c>
      <c r="AO15" s="12">
        <v>7.0307353061915809E-2</v>
      </c>
      <c r="AP15" s="12">
        <v>2.8118973320416411E-2</v>
      </c>
      <c r="AQ15" s="12">
        <v>6.9689527156708342E-2</v>
      </c>
      <c r="AR15" s="12">
        <v>2.1051695358850968E-3</v>
      </c>
      <c r="AS15" s="12">
        <v>1.6018217843962749E-3</v>
      </c>
      <c r="AT15" s="12">
        <v>0.116280129145415</v>
      </c>
      <c r="AU15" s="12">
        <v>2.1694651188517719E-3</v>
      </c>
      <c r="AV15" s="12">
        <v>1.2410710356610448E-2</v>
      </c>
      <c r="AW15" s="12">
        <v>7.5460064021649806</v>
      </c>
      <c r="AX15" s="12">
        <v>6.6975147910649071E-3</v>
      </c>
    </row>
    <row r="16" spans="1:50" s="2" customFormat="1" x14ac:dyDescent="0.2">
      <c r="A16" s="12" t="s">
        <v>114</v>
      </c>
      <c r="B16" s="12" t="s">
        <v>165</v>
      </c>
      <c r="C16" s="12" t="s">
        <v>91</v>
      </c>
      <c r="D16" s="12" t="s">
        <v>5</v>
      </c>
      <c r="E16" s="12">
        <v>72.36</v>
      </c>
      <c r="F16" s="12" t="s">
        <v>4</v>
      </c>
      <c r="G16" s="12" t="s">
        <v>63</v>
      </c>
      <c r="H16" s="12" t="s">
        <v>174</v>
      </c>
      <c r="I16" s="12"/>
      <c r="J16" s="12">
        <v>898.86968677245727</v>
      </c>
      <c r="K16" s="12">
        <v>913.32404910377534</v>
      </c>
      <c r="L16" s="12">
        <v>2444.5540655761979</v>
      </c>
      <c r="M16" s="12">
        <v>12192.501558716331</v>
      </c>
      <c r="N16" s="12">
        <v>12359.695303574215</v>
      </c>
      <c r="O16" s="12">
        <v>10.223879003798913</v>
      </c>
      <c r="P16" s="12">
        <v>2678.0518545491577</v>
      </c>
      <c r="Q16" s="12">
        <v>2657.1094422325777</v>
      </c>
      <c r="R16" s="12">
        <v>0.61104137612551923</v>
      </c>
      <c r="S16" s="12">
        <v>643.60885444788255</v>
      </c>
      <c r="T16" s="12">
        <v>222.66892157239118</v>
      </c>
      <c r="U16" s="12">
        <v>0.13202379225281397</v>
      </c>
      <c r="V16" s="12">
        <v>163.03476936921166</v>
      </c>
      <c r="W16" s="12">
        <v>25.011656566574434</v>
      </c>
      <c r="X16" s="12">
        <v>62.454688258408481</v>
      </c>
      <c r="Y16" s="12">
        <v>87.115242794478661</v>
      </c>
      <c r="Z16" s="12">
        <v>131.33919751872406</v>
      </c>
      <c r="AA16" s="12">
        <v>42.387301227421531</v>
      </c>
      <c r="AB16" s="12">
        <v>26.702414813226955</v>
      </c>
      <c r="AC16" s="12">
        <v>6.4531557472058285</v>
      </c>
      <c r="AD16" s="12">
        <v>3.955327094876389</v>
      </c>
      <c r="AE16" s="12">
        <v>1.9861350546783283</v>
      </c>
      <c r="AF16" s="12">
        <v>0.83535956526441946</v>
      </c>
      <c r="AG16" s="12">
        <v>0.58953108071952476</v>
      </c>
      <c r="AH16" s="12">
        <v>0.21074259688822194</v>
      </c>
      <c r="AI16" s="12">
        <v>0.21087629896478752</v>
      </c>
      <c r="AJ16" s="12">
        <v>4.3194878862374338E-2</v>
      </c>
      <c r="AK16" s="12">
        <v>0.28898134766012873</v>
      </c>
      <c r="AL16" s="12">
        <v>2.7017954751814813E-3</v>
      </c>
      <c r="AM16" s="12">
        <v>1.7915452645748543E-3</v>
      </c>
      <c r="AN16" s="12">
        <v>0.60331892009211274</v>
      </c>
      <c r="AO16" s="12">
        <v>0.17045075058657125</v>
      </c>
      <c r="AP16" s="12">
        <v>2.7599728135110212E-2</v>
      </c>
      <c r="AQ16" s="12">
        <v>5.6101451304476781E-2</v>
      </c>
      <c r="AR16" s="12">
        <v>0</v>
      </c>
      <c r="AS16" s="12">
        <v>3.6672153803555224E-3</v>
      </c>
      <c r="AT16" s="12">
        <v>0.42852472786728635</v>
      </c>
      <c r="AU16" s="12">
        <v>4.2651711695333707E-3</v>
      </c>
      <c r="AV16" s="12">
        <v>2.3692487478898801E-2</v>
      </c>
      <c r="AW16" s="12">
        <v>5.9572464736898993</v>
      </c>
      <c r="AX16" s="12">
        <v>1.0921076071512497E-2</v>
      </c>
    </row>
    <row r="17" spans="1:50" s="2" customFormat="1" x14ac:dyDescent="0.2">
      <c r="A17" s="12" t="s">
        <v>115</v>
      </c>
      <c r="B17" s="12" t="s">
        <v>165</v>
      </c>
      <c r="C17" s="12" t="s">
        <v>91</v>
      </c>
      <c r="D17" s="12" t="s">
        <v>5</v>
      </c>
      <c r="E17" s="12">
        <v>72.36</v>
      </c>
      <c r="F17" s="12" t="s">
        <v>4</v>
      </c>
      <c r="G17" s="12" t="s">
        <v>62</v>
      </c>
      <c r="H17" s="12" t="s">
        <v>69</v>
      </c>
      <c r="I17" s="12" t="s">
        <v>96</v>
      </c>
      <c r="J17" s="12">
        <v>577.41029507855058</v>
      </c>
      <c r="K17" s="12">
        <v>584.21794047983462</v>
      </c>
      <c r="L17" s="12">
        <v>1101.9902864605474</v>
      </c>
      <c r="M17" s="12">
        <v>6601.3160690240102</v>
      </c>
      <c r="N17" s="12">
        <v>6772.210445173162</v>
      </c>
      <c r="O17" s="12">
        <v>9.0554899814425802</v>
      </c>
      <c r="P17" s="12">
        <v>1029.4236279821937</v>
      </c>
      <c r="Q17" s="12">
        <v>1087.8172014681543</v>
      </c>
      <c r="R17" s="12">
        <v>1.174949267614821</v>
      </c>
      <c r="S17" s="12">
        <v>266.86995492214436</v>
      </c>
      <c r="T17" s="12">
        <v>184.82779726561461</v>
      </c>
      <c r="U17" s="12">
        <v>0.10880031992005119</v>
      </c>
      <c r="V17" s="12">
        <v>121.18387751560748</v>
      </c>
      <c r="W17" s="12">
        <v>21.134408210020382</v>
      </c>
      <c r="X17" s="12">
        <v>127.52149999528932</v>
      </c>
      <c r="Y17" s="12">
        <v>5.3437258766496347</v>
      </c>
      <c r="Z17" s="12">
        <v>5.98812444901312</v>
      </c>
      <c r="AA17" s="12">
        <v>26.872564357658767</v>
      </c>
      <c r="AB17" s="12">
        <v>12.442569515066674</v>
      </c>
      <c r="AC17" s="12">
        <v>4.651676106140652</v>
      </c>
      <c r="AD17" s="12">
        <v>3.2682706510403472</v>
      </c>
      <c r="AE17" s="12">
        <v>1.7082995473408531</v>
      </c>
      <c r="AF17" s="12">
        <v>0.62329210588896933</v>
      </c>
      <c r="AG17" s="12">
        <v>0.31932441543136431</v>
      </c>
      <c r="AH17" s="12">
        <v>0.27293823726858335</v>
      </c>
      <c r="AI17" s="12">
        <v>0.25757120913275178</v>
      </c>
      <c r="AJ17" s="12">
        <v>1.9915276397416873E-2</v>
      </c>
      <c r="AK17" s="12">
        <v>0.15868604208594589</v>
      </c>
      <c r="AL17" s="12">
        <v>2.0816857017551947E-2</v>
      </c>
      <c r="AM17" s="12">
        <v>1.0465294670616338E-2</v>
      </c>
      <c r="AN17" s="12">
        <v>0.33411381433843307</v>
      </c>
      <c r="AO17" s="12">
        <v>0.23061019482046624</v>
      </c>
      <c r="AP17" s="12">
        <v>2.5942030609016058E-2</v>
      </c>
      <c r="AQ17" s="12">
        <v>6.0634691901825813E-2</v>
      </c>
      <c r="AR17" s="12">
        <v>1.2862380364522235E-2</v>
      </c>
      <c r="AS17" s="12">
        <v>3.1423930041704707E-3</v>
      </c>
      <c r="AT17" s="12">
        <v>0.24207376520372798</v>
      </c>
      <c r="AU17" s="12">
        <v>2.0131041461164769E-3</v>
      </c>
      <c r="AV17" s="12">
        <v>3.8714825926079943E-2</v>
      </c>
      <c r="AW17" s="12">
        <v>11.132928785688701</v>
      </c>
      <c r="AX17" s="12">
        <v>2.3767084154663339E-2</v>
      </c>
    </row>
    <row r="18" spans="1:50" s="2" customFormat="1" x14ac:dyDescent="0.2">
      <c r="A18" s="12" t="s">
        <v>116</v>
      </c>
      <c r="B18" s="12" t="s">
        <v>165</v>
      </c>
      <c r="C18" s="12" t="s">
        <v>91</v>
      </c>
      <c r="D18" s="12" t="s">
        <v>5</v>
      </c>
      <c r="E18" s="12">
        <v>72.36</v>
      </c>
      <c r="F18" s="12" t="s">
        <v>4</v>
      </c>
      <c r="G18" s="12" t="s">
        <v>62</v>
      </c>
      <c r="H18" s="12" t="s">
        <v>65</v>
      </c>
      <c r="I18" s="12" t="s">
        <v>78</v>
      </c>
      <c r="J18" s="12">
        <v>192.2794423899401</v>
      </c>
      <c r="K18" s="12">
        <v>194.90032908384057</v>
      </c>
      <c r="L18" s="12">
        <v>397.0277004520903</v>
      </c>
      <c r="M18" s="12">
        <v>3283.5733021296483</v>
      </c>
      <c r="N18" s="12">
        <v>2981.6822086782995</v>
      </c>
      <c r="O18" s="12">
        <v>10.174675314436127</v>
      </c>
      <c r="P18" s="12">
        <v>1800.4792139161575</v>
      </c>
      <c r="Q18" s="12">
        <v>2085.9639529148321</v>
      </c>
      <c r="R18" s="12">
        <v>0.35487574831048713</v>
      </c>
      <c r="S18" s="12">
        <v>95.527912527867869</v>
      </c>
      <c r="T18" s="12">
        <v>81.152347919490595</v>
      </c>
      <c r="U18" s="12">
        <v>0.23842842115714818</v>
      </c>
      <c r="V18" s="12">
        <v>114.76996406170323</v>
      </c>
      <c r="W18" s="12">
        <v>20.525714314413289</v>
      </c>
      <c r="X18" s="12">
        <v>143.528720010124</v>
      </c>
      <c r="Y18" s="12">
        <v>939.7705591467743</v>
      </c>
      <c r="Z18" s="12">
        <v>943.43308618819867</v>
      </c>
      <c r="AA18" s="12">
        <v>27.595529670542351</v>
      </c>
      <c r="AB18" s="12">
        <v>9.6732603493985554</v>
      </c>
      <c r="AC18" s="12">
        <v>2.6461451004908647</v>
      </c>
      <c r="AD18" s="12">
        <v>2.5738765636037311</v>
      </c>
      <c r="AE18" s="12">
        <v>2.0655476381016542</v>
      </c>
      <c r="AF18" s="12">
        <v>0.65346751398764014</v>
      </c>
      <c r="AG18" s="12">
        <v>7.4166652520035917E-2</v>
      </c>
      <c r="AH18" s="12">
        <v>3.2289725141481221E-2</v>
      </c>
      <c r="AI18" s="12">
        <v>7.8121997667970372E-2</v>
      </c>
      <c r="AJ18" s="12">
        <v>7.1779034917636248E-3</v>
      </c>
      <c r="AK18" s="12">
        <v>0.182271426709914</v>
      </c>
      <c r="AL18" s="12">
        <v>0.33752712834087112</v>
      </c>
      <c r="AM18" s="12">
        <v>1.3306787354637141E-2</v>
      </c>
      <c r="AN18" s="12">
        <v>0.38070739627243999</v>
      </c>
      <c r="AO18" s="12">
        <v>1.0764625410224027</v>
      </c>
      <c r="AP18" s="12">
        <v>3.8069739862073126E-2</v>
      </c>
      <c r="AQ18" s="12">
        <v>6.9649751072920624E-2</v>
      </c>
      <c r="AR18" s="12">
        <v>0</v>
      </c>
      <c r="AS18" s="12">
        <v>1.7781225640946521E-3</v>
      </c>
      <c r="AT18" s="12">
        <v>2.9707948232892933</v>
      </c>
      <c r="AU18" s="12">
        <v>8.9649843453518101E-3</v>
      </c>
      <c r="AV18" s="12">
        <v>6.5994520938429157E-3</v>
      </c>
      <c r="AW18" s="12">
        <v>12.21461423261851</v>
      </c>
      <c r="AX18" s="12">
        <v>8.3384268220667856E-2</v>
      </c>
    </row>
    <row r="19" spans="1:50" s="2" customFormat="1" x14ac:dyDescent="0.2">
      <c r="A19" s="12" t="s">
        <v>117</v>
      </c>
      <c r="B19" s="12" t="s">
        <v>165</v>
      </c>
      <c r="C19" s="12" t="s">
        <v>91</v>
      </c>
      <c r="D19" s="12" t="s">
        <v>5</v>
      </c>
      <c r="E19" s="12">
        <v>72.36</v>
      </c>
      <c r="F19" s="12" t="s">
        <v>4</v>
      </c>
      <c r="G19" s="12" t="s">
        <v>62</v>
      </c>
      <c r="H19" s="12" t="s">
        <v>77</v>
      </c>
      <c r="I19" s="12" t="s">
        <v>93</v>
      </c>
      <c r="J19" s="12">
        <v>2918.3653046773693</v>
      </c>
      <c r="K19" s="12">
        <v>3023.6416234977887</v>
      </c>
      <c r="L19" s="12">
        <v>4081.3545367472975</v>
      </c>
      <c r="M19" s="12">
        <v>10154.766736959438</v>
      </c>
      <c r="N19" s="12">
        <v>10362.259895484787</v>
      </c>
      <c r="O19" s="12">
        <v>13.055403917543966</v>
      </c>
      <c r="P19" s="12">
        <v>1812.3352115169048</v>
      </c>
      <c r="Q19" s="12">
        <v>1864.4796129943547</v>
      </c>
      <c r="R19" s="12">
        <v>1.730248244611708</v>
      </c>
      <c r="S19" s="12">
        <v>85.455994915659304</v>
      </c>
      <c r="T19" s="12">
        <v>533.43981058009456</v>
      </c>
      <c r="U19" s="12">
        <v>0.17551252688969252</v>
      </c>
      <c r="V19" s="12">
        <v>154.74909526763503</v>
      </c>
      <c r="W19" s="12">
        <v>21.96130362280908</v>
      </c>
      <c r="X19" s="12">
        <v>41.95801074489264</v>
      </c>
      <c r="Y19" s="12">
        <v>13.755086430180928</v>
      </c>
      <c r="Z19" s="12">
        <v>3.7068921611788146</v>
      </c>
      <c r="AA19" s="12">
        <v>27.66235717620825</v>
      </c>
      <c r="AB19" s="12">
        <v>8.6420588730012042</v>
      </c>
      <c r="AC19" s="12">
        <v>1.1737127285035764</v>
      </c>
      <c r="AD19" s="12">
        <v>1.7737725345323785</v>
      </c>
      <c r="AE19" s="12">
        <v>2.6806273256819102</v>
      </c>
      <c r="AF19" s="12">
        <v>1.0239282853941258</v>
      </c>
      <c r="AG19" s="12">
        <v>0.42556140207416571</v>
      </c>
      <c r="AH19" s="12">
        <v>0.34281614038138764</v>
      </c>
      <c r="AI19" s="12">
        <v>0.2059484922555665</v>
      </c>
      <c r="AJ19" s="12">
        <v>2.1612779537861497E-2</v>
      </c>
      <c r="AK19" s="12">
        <v>4.5271772768430064E-2</v>
      </c>
      <c r="AL19" s="12">
        <v>2.2751733870461227E-3</v>
      </c>
      <c r="AM19" s="12">
        <v>1.5820245228618406E-2</v>
      </c>
      <c r="AN19" s="12">
        <v>0.1957249965959772</v>
      </c>
      <c r="AO19" s="12">
        <v>0.1209281934349762</v>
      </c>
      <c r="AP19" s="12">
        <v>3.9194543436054066E-2</v>
      </c>
      <c r="AQ19" s="12">
        <v>1.1135580181710545</v>
      </c>
      <c r="AR19" s="12">
        <v>1.789755131019876E-2</v>
      </c>
      <c r="AS19" s="12">
        <v>5.1830342575871742E-3</v>
      </c>
      <c r="AT19" s="12">
        <v>6.0168892870719047E-2</v>
      </c>
      <c r="AU19" s="12">
        <v>0</v>
      </c>
      <c r="AV19" s="12">
        <v>3.5586005668800172E-2</v>
      </c>
      <c r="AW19" s="12">
        <v>12.339436388479712</v>
      </c>
      <c r="AX19" s="12">
        <v>1.3861146369771015E-2</v>
      </c>
    </row>
    <row r="20" spans="1:50" s="2" customFormat="1" x14ac:dyDescent="0.2">
      <c r="A20" s="12" t="s">
        <v>118</v>
      </c>
      <c r="B20" s="12" t="s">
        <v>165</v>
      </c>
      <c r="C20" s="12" t="s">
        <v>91</v>
      </c>
      <c r="D20" s="12" t="s">
        <v>5</v>
      </c>
      <c r="E20" s="12">
        <v>72.36</v>
      </c>
      <c r="F20" s="12" t="s">
        <v>4</v>
      </c>
      <c r="G20" s="12" t="s">
        <v>62</v>
      </c>
      <c r="H20" s="12" t="s">
        <v>77</v>
      </c>
      <c r="I20" s="12" t="s">
        <v>93</v>
      </c>
      <c r="J20" s="12">
        <v>17026.320165335273</v>
      </c>
      <c r="K20" s="12">
        <v>17164.425336481199</v>
      </c>
      <c r="L20" s="12">
        <v>28012.388077412274</v>
      </c>
      <c r="M20" s="12">
        <v>60918.067808861029</v>
      </c>
      <c r="N20" s="12">
        <v>61297.36030573961</v>
      </c>
      <c r="O20" s="12">
        <v>15.417891608531091</v>
      </c>
      <c r="P20" s="12">
        <v>1668.6752370192935</v>
      </c>
      <c r="Q20" s="12">
        <v>1688.2068626339781</v>
      </c>
      <c r="R20" s="12">
        <v>6.9692644801539592</v>
      </c>
      <c r="S20" s="12">
        <v>436.46768132179096</v>
      </c>
      <c r="T20" s="12">
        <v>547.83400666364344</v>
      </c>
      <c r="U20" s="12">
        <v>0.16453327988834185</v>
      </c>
      <c r="V20" s="12">
        <v>556.06373339611889</v>
      </c>
      <c r="W20" s="12">
        <v>48.695780640396052</v>
      </c>
      <c r="X20" s="12">
        <v>82.458733667189904</v>
      </c>
      <c r="Y20" s="12">
        <v>5.5651306304238863</v>
      </c>
      <c r="Z20" s="12">
        <v>6.6352607849236858</v>
      </c>
      <c r="AA20" s="12">
        <v>106.99575749216517</v>
      </c>
      <c r="AB20" s="12">
        <v>27.983388815740838</v>
      </c>
      <c r="AC20" s="12">
        <v>3.1987932737465159</v>
      </c>
      <c r="AD20" s="12">
        <v>2.7696785032495033</v>
      </c>
      <c r="AE20" s="12">
        <v>2.6796475293128319</v>
      </c>
      <c r="AF20" s="12">
        <v>0.89617311540080313</v>
      </c>
      <c r="AG20" s="12">
        <v>0.56229003467218774</v>
      </c>
      <c r="AH20" s="12">
        <v>0.76464799192552912</v>
      </c>
      <c r="AI20" s="12">
        <v>0.47963148910759124</v>
      </c>
      <c r="AJ20" s="12">
        <v>0.10732245134928275</v>
      </c>
      <c r="AK20" s="12">
        <v>0.12113095796359491</v>
      </c>
      <c r="AL20" s="12">
        <v>1.5893278571623867E-2</v>
      </c>
      <c r="AM20" s="12">
        <v>0</v>
      </c>
      <c r="AN20" s="12">
        <v>0.34188417794504095</v>
      </c>
      <c r="AO20" s="12">
        <v>0.30840423723070098</v>
      </c>
      <c r="AP20" s="12">
        <v>0</v>
      </c>
      <c r="AQ20" s="12">
        <v>8.6649714680151133E-2</v>
      </c>
      <c r="AR20" s="12">
        <v>7.9155635377063077E-2</v>
      </c>
      <c r="AS20" s="12">
        <v>1.7517680016111235E-2</v>
      </c>
      <c r="AT20" s="12">
        <v>0.24976377807045078</v>
      </c>
      <c r="AU20" s="12">
        <v>0.13787384105942094</v>
      </c>
      <c r="AV20" s="12">
        <v>0.35006833925449604</v>
      </c>
      <c r="AW20" s="12">
        <v>13.634652251679464</v>
      </c>
      <c r="AX20" s="12">
        <v>1.3290518717220564E-2</v>
      </c>
    </row>
    <row r="21" spans="1:50" s="2" customFormat="1" x14ac:dyDescent="0.2">
      <c r="A21" s="12" t="s">
        <v>119</v>
      </c>
      <c r="B21" s="12" t="s">
        <v>166</v>
      </c>
      <c r="C21" s="12" t="s">
        <v>91</v>
      </c>
      <c r="D21" s="12" t="s">
        <v>5</v>
      </c>
      <c r="E21" s="12">
        <v>72.36</v>
      </c>
      <c r="F21" s="12" t="s">
        <v>6</v>
      </c>
      <c r="G21" s="12" t="s">
        <v>68</v>
      </c>
      <c r="H21" s="12" t="s">
        <v>174</v>
      </c>
      <c r="I21" s="12" t="s">
        <v>97</v>
      </c>
      <c r="J21" s="12">
        <v>272.34949688388872</v>
      </c>
      <c r="K21" s="12">
        <v>274.21579172959576</v>
      </c>
      <c r="L21" s="12">
        <v>260.86780530790759</v>
      </c>
      <c r="M21" s="12">
        <v>15944.589615814632</v>
      </c>
      <c r="N21" s="12">
        <v>16428.792963041684</v>
      </c>
      <c r="O21" s="12">
        <v>13.637466064229553</v>
      </c>
      <c r="P21" s="12">
        <v>282.95947493012687</v>
      </c>
      <c r="Q21" s="12">
        <v>220.41450702405112</v>
      </c>
      <c r="R21" s="12">
        <v>0.65641170902492563</v>
      </c>
      <c r="S21" s="12">
        <v>94.061144051416335</v>
      </c>
      <c r="T21" s="12">
        <v>91.222602029911428</v>
      </c>
      <c r="U21" s="12">
        <v>0.14661043632064685</v>
      </c>
      <c r="V21" s="12">
        <v>132.70660056905064</v>
      </c>
      <c r="W21" s="12">
        <v>19.109774492933575</v>
      </c>
      <c r="X21" s="12">
        <v>105.21615307904365</v>
      </c>
      <c r="Y21" s="12">
        <v>23.573283593567734</v>
      </c>
      <c r="Z21" s="12">
        <v>18.797098796471484</v>
      </c>
      <c r="AA21" s="12">
        <v>23.219688302180156</v>
      </c>
      <c r="AB21" s="12">
        <v>17.098482020881988</v>
      </c>
      <c r="AC21" s="12">
        <v>4.3113021212001392</v>
      </c>
      <c r="AD21" s="12">
        <v>23.874255491026393</v>
      </c>
      <c r="AE21" s="12">
        <v>2.4889907279532828</v>
      </c>
      <c r="AF21" s="12">
        <v>1.1426215712874745</v>
      </c>
      <c r="AG21" s="12">
        <v>1.0973243167494429</v>
      </c>
      <c r="AH21" s="12">
        <v>1.6498376188191718E-2</v>
      </c>
      <c r="AI21" s="12">
        <v>0.42297889946063583</v>
      </c>
      <c r="AJ21" s="12">
        <v>7.6840289666462612E-3</v>
      </c>
      <c r="AK21" s="12">
        <v>0.88077178856023541</v>
      </c>
      <c r="AL21" s="12">
        <v>2.6855879885176803E-2</v>
      </c>
      <c r="AM21" s="12">
        <v>0</v>
      </c>
      <c r="AN21" s="12">
        <v>3.1174218282385335</v>
      </c>
      <c r="AO21" s="12">
        <v>0.2515379109576929</v>
      </c>
      <c r="AP21" s="12">
        <v>1.9635294364134319</v>
      </c>
      <c r="AQ21" s="12">
        <v>0.94097282079647415</v>
      </c>
      <c r="AR21" s="12">
        <v>0</v>
      </c>
      <c r="AS21" s="12">
        <v>0</v>
      </c>
      <c r="AT21" s="12">
        <v>0.31318396664847303</v>
      </c>
      <c r="AU21" s="12">
        <v>3.1482500649886017E-3</v>
      </c>
      <c r="AV21" s="12">
        <v>2.8823972127647521E-3</v>
      </c>
      <c r="AW21" s="12">
        <v>13.890096710679117</v>
      </c>
      <c r="AX21" s="12">
        <v>2.2986045846463021E-2</v>
      </c>
    </row>
    <row r="22" spans="1:50" s="2" customFormat="1" x14ac:dyDescent="0.2">
      <c r="A22" s="12" t="s">
        <v>120</v>
      </c>
      <c r="B22" s="12" t="s">
        <v>166</v>
      </c>
      <c r="C22" s="12" t="s">
        <v>91</v>
      </c>
      <c r="D22" s="12" t="s">
        <v>5</v>
      </c>
      <c r="E22" s="12">
        <v>72.36</v>
      </c>
      <c r="F22" s="12" t="s">
        <v>6</v>
      </c>
      <c r="G22" s="12" t="s">
        <v>68</v>
      </c>
      <c r="H22" s="12" t="s">
        <v>174</v>
      </c>
      <c r="I22" s="12" t="s">
        <v>97</v>
      </c>
      <c r="J22" s="12">
        <v>231.56172512614455</v>
      </c>
      <c r="K22" s="12">
        <v>233.81427956587711</v>
      </c>
      <c r="L22" s="12">
        <v>714.0242945301469</v>
      </c>
      <c r="M22" s="12">
        <v>10548.507182079458</v>
      </c>
      <c r="N22" s="12">
        <v>10212.664977030425</v>
      </c>
      <c r="O22" s="12">
        <v>10.215931820368576</v>
      </c>
      <c r="P22" s="12">
        <v>561.33863619248848</v>
      </c>
      <c r="Q22" s="12">
        <v>576.89940314688033</v>
      </c>
      <c r="R22" s="12">
        <v>0.50471204221380017</v>
      </c>
      <c r="S22" s="12">
        <v>156.67752270646602</v>
      </c>
      <c r="T22" s="12">
        <v>80.416512617841008</v>
      </c>
      <c r="U22" s="12">
        <v>3.712671831161126</v>
      </c>
      <c r="V22" s="12">
        <v>194.79155789344304</v>
      </c>
      <c r="W22" s="12">
        <v>18.179974822271472</v>
      </c>
      <c r="X22" s="12">
        <v>95.655237410335857</v>
      </c>
      <c r="Y22" s="12">
        <v>38.276210405576528</v>
      </c>
      <c r="Z22" s="12">
        <v>75.768239199538129</v>
      </c>
      <c r="AA22" s="12">
        <v>27.276045246827522</v>
      </c>
      <c r="AB22" s="12">
        <v>19.183103109549087</v>
      </c>
      <c r="AC22" s="12">
        <v>4.4187236167107509</v>
      </c>
      <c r="AD22" s="12">
        <v>15.080002699815617</v>
      </c>
      <c r="AE22" s="12">
        <v>1.897674122628326</v>
      </c>
      <c r="AF22" s="12">
        <v>0.6441220357223465</v>
      </c>
      <c r="AG22" s="12">
        <v>0.11612556276164442</v>
      </c>
      <c r="AH22" s="12">
        <v>1.9032345332162807E-2</v>
      </c>
      <c r="AI22" s="12">
        <v>0.11633240663411552</v>
      </c>
      <c r="AJ22" s="12">
        <v>6.9319027157647133E-3</v>
      </c>
      <c r="AK22" s="12">
        <v>0.29032683075254218</v>
      </c>
      <c r="AL22" s="12">
        <v>8.8224378283467159E-2</v>
      </c>
      <c r="AM22" s="12">
        <v>8.5196386350750858E-3</v>
      </c>
      <c r="AN22" s="12">
        <v>1.1054818663893966</v>
      </c>
      <c r="AO22" s="12">
        <v>0.2618545812775202</v>
      </c>
      <c r="AP22" s="12">
        <v>0.37972122626755672</v>
      </c>
      <c r="AQ22" s="12">
        <v>0.35314094080718145</v>
      </c>
      <c r="AR22" s="12">
        <v>0</v>
      </c>
      <c r="AS22" s="12">
        <v>5.7090889670310049E-3</v>
      </c>
      <c r="AT22" s="12">
        <v>0.4327665056939668</v>
      </c>
      <c r="AU22" s="12">
        <v>1.204902691965982</v>
      </c>
      <c r="AV22" s="12">
        <v>0.25998295387084847</v>
      </c>
      <c r="AW22" s="12">
        <v>21.112142709452943</v>
      </c>
      <c r="AX22" s="12">
        <v>0.19431255070864015</v>
      </c>
    </row>
    <row r="23" spans="1:50" s="2" customFormat="1" x14ac:dyDescent="0.2">
      <c r="A23" s="12" t="s">
        <v>121</v>
      </c>
      <c r="B23" s="12" t="s">
        <v>166</v>
      </c>
      <c r="C23" s="12" t="s">
        <v>91</v>
      </c>
      <c r="D23" s="12" t="s">
        <v>5</v>
      </c>
      <c r="E23" s="12">
        <v>72.36</v>
      </c>
      <c r="F23" s="12" t="s">
        <v>6</v>
      </c>
      <c r="G23" s="12" t="s">
        <v>68</v>
      </c>
      <c r="H23" s="12" t="s">
        <v>174</v>
      </c>
      <c r="I23" s="12" t="s">
        <v>97</v>
      </c>
      <c r="J23" s="12">
        <v>159.62266385986163</v>
      </c>
      <c r="K23" s="12">
        <v>161.79443432761613</v>
      </c>
      <c r="L23" s="12">
        <v>401.44253768970924</v>
      </c>
      <c r="M23" s="12">
        <v>6256.9129980818143</v>
      </c>
      <c r="N23" s="12">
        <v>6488.3071607519787</v>
      </c>
      <c r="O23" s="12">
        <v>8.6669360486785632</v>
      </c>
      <c r="P23" s="12">
        <v>318.17902396585231</v>
      </c>
      <c r="Q23" s="12">
        <v>322.22422139769873</v>
      </c>
      <c r="R23" s="12">
        <v>0.3365371347795349</v>
      </c>
      <c r="S23" s="12">
        <v>91.840525718535076</v>
      </c>
      <c r="T23" s="12">
        <v>96.47521146833023</v>
      </c>
      <c r="U23" s="12">
        <v>0.13388469285816185</v>
      </c>
      <c r="V23" s="12">
        <v>174.2715549943685</v>
      </c>
      <c r="W23" s="12">
        <v>17.609977293610772</v>
      </c>
      <c r="X23" s="12">
        <v>95.507140059263548</v>
      </c>
      <c r="Y23" s="12">
        <v>308.7944183487553</v>
      </c>
      <c r="Z23" s="12">
        <v>287.38273723489749</v>
      </c>
      <c r="AA23" s="12">
        <v>79.874759011397103</v>
      </c>
      <c r="AB23" s="12">
        <v>15.663473186629101</v>
      </c>
      <c r="AC23" s="12">
        <v>4.2586293753996918</v>
      </c>
      <c r="AD23" s="12">
        <v>6.1081384283038478</v>
      </c>
      <c r="AE23" s="12">
        <v>1.8412750650634382</v>
      </c>
      <c r="AF23" s="12">
        <v>0.61147451801381769</v>
      </c>
      <c r="AG23" s="12">
        <v>8.9988300195635043E-2</v>
      </c>
      <c r="AH23" s="12">
        <v>2.0646597352801249E-2</v>
      </c>
      <c r="AI23" s="12">
        <v>0.11011218528464614</v>
      </c>
      <c r="AJ23" s="12">
        <v>2.210142699281973E-2</v>
      </c>
      <c r="AK23" s="12">
        <v>0.17136637527933407</v>
      </c>
      <c r="AL23" s="12">
        <v>0.39769242319592574</v>
      </c>
      <c r="AM23" s="12">
        <v>6.0910445383649831E-3</v>
      </c>
      <c r="AN23" s="12">
        <v>1.21480846867371</v>
      </c>
      <c r="AO23" s="12">
        <v>0.23083249458619334</v>
      </c>
      <c r="AP23" s="12">
        <v>0.16163640749646466</v>
      </c>
      <c r="AQ23" s="12">
        <v>0.28677651968278467</v>
      </c>
      <c r="AR23" s="12">
        <v>2.1526027930720026E-3</v>
      </c>
      <c r="AS23" s="12">
        <v>3.9328842298183174E-3</v>
      </c>
      <c r="AT23" s="12">
        <v>0.3686379273026793</v>
      </c>
      <c r="AU23" s="12">
        <v>9.666061071365405E-3</v>
      </c>
      <c r="AV23" s="12">
        <v>9.9898618660330066E-3</v>
      </c>
      <c r="AW23" s="12">
        <v>13.459596127263561</v>
      </c>
      <c r="AX23" s="12">
        <v>4.4652619178750484E-2</v>
      </c>
    </row>
    <row r="24" spans="1:50" s="2" customFormat="1" x14ac:dyDescent="0.2">
      <c r="A24" s="12" t="s">
        <v>122</v>
      </c>
      <c r="B24" s="12" t="s">
        <v>166</v>
      </c>
      <c r="C24" s="12" t="s">
        <v>91</v>
      </c>
      <c r="D24" s="12" t="s">
        <v>5</v>
      </c>
      <c r="E24" s="12">
        <v>72.36</v>
      </c>
      <c r="F24" s="12" t="s">
        <v>6</v>
      </c>
      <c r="G24" s="12" t="s">
        <v>62</v>
      </c>
      <c r="H24" s="12" t="s">
        <v>66</v>
      </c>
      <c r="I24" s="12" t="s">
        <v>97</v>
      </c>
      <c r="J24" s="12">
        <v>391.89959645014562</v>
      </c>
      <c r="K24" s="12">
        <v>391.28241642839288</v>
      </c>
      <c r="L24" s="12">
        <v>821.39201840786632</v>
      </c>
      <c r="M24" s="12">
        <v>10683.556663463905</v>
      </c>
      <c r="N24" s="12">
        <v>9538.5831666925005</v>
      </c>
      <c r="O24" s="12">
        <v>36.835311249369965</v>
      </c>
      <c r="P24" s="12">
        <v>693.65470705644543</v>
      </c>
      <c r="Q24" s="12">
        <v>633.3943403244042</v>
      </c>
      <c r="R24" s="12">
        <v>0.47673825373520795</v>
      </c>
      <c r="S24" s="12">
        <v>214.45389514051763</v>
      </c>
      <c r="T24" s="12">
        <v>114.2463403035832</v>
      </c>
      <c r="U24" s="12">
        <v>1.3761739219395381</v>
      </c>
      <c r="V24" s="12">
        <v>209.30405022989692</v>
      </c>
      <c r="W24" s="12">
        <v>19.092336952218826</v>
      </c>
      <c r="X24" s="12">
        <v>124.26141739482534</v>
      </c>
      <c r="Y24" s="12">
        <v>73.036584200406878</v>
      </c>
      <c r="Z24" s="12">
        <v>55.55271421918728</v>
      </c>
      <c r="AA24" s="12">
        <v>55.206608088065984</v>
      </c>
      <c r="AB24" s="12">
        <v>26.919315183883608</v>
      </c>
      <c r="AC24" s="12">
        <v>4.8701337422007347</v>
      </c>
      <c r="AD24" s="12">
        <v>50.903976387351108</v>
      </c>
      <c r="AE24" s="12">
        <v>1.8681455571953023</v>
      </c>
      <c r="AF24" s="12">
        <v>0.69337066618987642</v>
      </c>
      <c r="AG24" s="12">
        <v>0.16454634524435552</v>
      </c>
      <c r="AH24" s="12">
        <v>5.3384606280438548E-2</v>
      </c>
      <c r="AI24" s="12">
        <v>0.30608473313789919</v>
      </c>
      <c r="AJ24" s="12">
        <v>2.5230322499982572E-2</v>
      </c>
      <c r="AK24" s="12">
        <v>2.3823717863948524</v>
      </c>
      <c r="AL24" s="12">
        <v>8.6797451554828195E-2</v>
      </c>
      <c r="AM24" s="12">
        <v>0.10358287247342808</v>
      </c>
      <c r="AN24" s="12">
        <v>1.1875831473879386</v>
      </c>
      <c r="AO24" s="12">
        <v>0.53128614614176028</v>
      </c>
      <c r="AP24" s="12">
        <v>1.0970919607719187</v>
      </c>
      <c r="AQ24" s="12">
        <v>1.0608364649441535</v>
      </c>
      <c r="AR24" s="12">
        <v>2.1319215519850711E-3</v>
      </c>
      <c r="AS24" s="12">
        <v>7.3093442025287539E-3</v>
      </c>
      <c r="AT24" s="12">
        <v>0.65997671640860345</v>
      </c>
      <c r="AU24" s="12">
        <v>1.9686576041319234E-2</v>
      </c>
      <c r="AV24" s="12">
        <v>1.3233434409807055E-2</v>
      </c>
      <c r="AW24" s="12">
        <v>30.068260304198326</v>
      </c>
      <c r="AX24" s="12">
        <v>0.45958369232201646</v>
      </c>
    </row>
    <row r="25" spans="1:50" s="2" customFormat="1" x14ac:dyDescent="0.2">
      <c r="A25" s="12" t="s">
        <v>123</v>
      </c>
      <c r="B25" s="12" t="s">
        <v>166</v>
      </c>
      <c r="C25" s="12" t="s">
        <v>91</v>
      </c>
      <c r="D25" s="12" t="s">
        <v>5</v>
      </c>
      <c r="E25" s="12">
        <v>72.36</v>
      </c>
      <c r="F25" s="12" t="s">
        <v>6</v>
      </c>
      <c r="G25" s="12" t="s">
        <v>63</v>
      </c>
      <c r="H25" s="12" t="s">
        <v>66</v>
      </c>
      <c r="I25" s="12" t="s">
        <v>97</v>
      </c>
      <c r="J25" s="12">
        <v>136.42883201964347</v>
      </c>
      <c r="K25" s="12">
        <v>137.90646667273737</v>
      </c>
      <c r="L25" s="12">
        <v>320.68173659415731</v>
      </c>
      <c r="M25" s="12">
        <v>3971.6890887154796</v>
      </c>
      <c r="N25" s="12">
        <v>3798.4384279221199</v>
      </c>
      <c r="O25" s="12">
        <v>32.375918113503673</v>
      </c>
      <c r="P25" s="12">
        <v>219.81440356195651</v>
      </c>
      <c r="Q25" s="12">
        <v>210.1875107112885</v>
      </c>
      <c r="R25" s="12">
        <v>0.21513584262096686</v>
      </c>
      <c r="S25" s="12">
        <v>68.259509860599124</v>
      </c>
      <c r="T25" s="12">
        <v>43.720528974326271</v>
      </c>
      <c r="U25" s="12">
        <v>1.3145929593053911</v>
      </c>
      <c r="V25" s="12">
        <v>217.95677213775781</v>
      </c>
      <c r="W25" s="12">
        <v>19.834023225712109</v>
      </c>
      <c r="X25" s="12">
        <v>158.1716958044542</v>
      </c>
      <c r="Y25" s="12">
        <v>7968.7699701600095</v>
      </c>
      <c r="Z25" s="12">
        <v>7972.5953052572586</v>
      </c>
      <c r="AA25" s="12">
        <v>246.78796967360393</v>
      </c>
      <c r="AB25" s="12">
        <v>16.381597484705051</v>
      </c>
      <c r="AC25" s="12">
        <v>3.0916700817337253</v>
      </c>
      <c r="AD25" s="12">
        <v>47.938117843863026</v>
      </c>
      <c r="AE25" s="12">
        <v>1.7109807231277672</v>
      </c>
      <c r="AF25" s="12">
        <v>0.58525006145808978</v>
      </c>
      <c r="AG25" s="12">
        <v>8.8212300969127758E-2</v>
      </c>
      <c r="AH25" s="12">
        <v>5.7379504092419042E-2</v>
      </c>
      <c r="AI25" s="12">
        <v>0.36534729080424816</v>
      </c>
      <c r="AJ25" s="12">
        <v>2.875685804704655E-2</v>
      </c>
      <c r="AK25" s="12">
        <v>0.75977812644418519</v>
      </c>
      <c r="AL25" s="12">
        <v>6.1175074601899473</v>
      </c>
      <c r="AM25" s="12">
        <v>0.11232681474643935</v>
      </c>
      <c r="AN25" s="12">
        <v>1.1128848189699967</v>
      </c>
      <c r="AO25" s="12">
        <v>0.43226247781984872</v>
      </c>
      <c r="AP25" s="12">
        <v>0.51546902419003426</v>
      </c>
      <c r="AQ25" s="12">
        <v>0.43511525777219456</v>
      </c>
      <c r="AR25" s="12">
        <v>0</v>
      </c>
      <c r="AS25" s="12">
        <v>0</v>
      </c>
      <c r="AT25" s="12">
        <v>0.4388038369884309</v>
      </c>
      <c r="AU25" s="12">
        <v>4.2859736256948132E-2</v>
      </c>
      <c r="AV25" s="12">
        <v>1.0672006166302128E-2</v>
      </c>
      <c r="AW25" s="12">
        <v>18.731843945913408</v>
      </c>
      <c r="AX25" s="12">
        <v>0.34431172678467903</v>
      </c>
    </row>
    <row r="26" spans="1:50" s="2" customFormat="1" x14ac:dyDescent="0.2">
      <c r="A26" s="12" t="s">
        <v>124</v>
      </c>
      <c r="B26" s="12" t="s">
        <v>166</v>
      </c>
      <c r="C26" s="12" t="s">
        <v>91</v>
      </c>
      <c r="D26" s="12" t="s">
        <v>5</v>
      </c>
      <c r="E26" s="12">
        <v>72.36</v>
      </c>
      <c r="F26" s="12" t="s">
        <v>6</v>
      </c>
      <c r="G26" s="12" t="s">
        <v>63</v>
      </c>
      <c r="H26" s="12" t="s">
        <v>66</v>
      </c>
      <c r="I26" s="12" t="s">
        <v>97</v>
      </c>
      <c r="J26" s="12">
        <v>102.2061703203528</v>
      </c>
      <c r="K26" s="12">
        <v>102.82950920646492</v>
      </c>
      <c r="L26" s="12">
        <v>265.92154848975576</v>
      </c>
      <c r="M26" s="12">
        <v>4720.7295258978365</v>
      </c>
      <c r="N26" s="12">
        <v>4533.7001601471402</v>
      </c>
      <c r="O26" s="12">
        <v>64.48094530310776</v>
      </c>
      <c r="P26" s="12">
        <v>179.48005503749243</v>
      </c>
      <c r="Q26" s="12">
        <v>202.49821665300519</v>
      </c>
      <c r="R26" s="12">
        <v>0.20025946597819377</v>
      </c>
      <c r="S26" s="12">
        <v>63.248047600831477</v>
      </c>
      <c r="T26" s="12">
        <v>59.370289536006311</v>
      </c>
      <c r="U26" s="12">
        <v>2.0337659245536623</v>
      </c>
      <c r="V26" s="12">
        <v>162.23736435702349</v>
      </c>
      <c r="W26" s="12">
        <v>18.941621113430276</v>
      </c>
      <c r="X26" s="12">
        <v>117.61482870589776</v>
      </c>
      <c r="Y26" s="12">
        <v>1508.900312029388</v>
      </c>
      <c r="Z26" s="12">
        <v>1551.5206830068212</v>
      </c>
      <c r="AA26" s="12">
        <v>265.33556746177982</v>
      </c>
      <c r="AB26" s="12">
        <v>14.666133462804043</v>
      </c>
      <c r="AC26" s="12">
        <v>3.0825095782476359</v>
      </c>
      <c r="AD26" s="12">
        <v>77.120967857310461</v>
      </c>
      <c r="AE26" s="12">
        <v>2.6328372102834292</v>
      </c>
      <c r="AF26" s="12">
        <v>1.0119039920215047</v>
      </c>
      <c r="AG26" s="12">
        <v>7.1637900828891057E-2</v>
      </c>
      <c r="AH26" s="12">
        <v>0.1121017339230841</v>
      </c>
      <c r="AI26" s="12">
        <v>0.26725536982965498</v>
      </c>
      <c r="AJ26" s="12">
        <v>2.3575101826935504E-2</v>
      </c>
      <c r="AK26" s="12">
        <v>0.5798171969554673</v>
      </c>
      <c r="AL26" s="12">
        <v>11.547289030720501</v>
      </c>
      <c r="AM26" s="12">
        <v>0.23607424608996261</v>
      </c>
      <c r="AN26" s="12">
        <v>1.3132488162071145</v>
      </c>
      <c r="AO26" s="12">
        <v>0.63278436621319412</v>
      </c>
      <c r="AP26" s="12">
        <v>0.36006659930348844</v>
      </c>
      <c r="AQ26" s="12">
        <v>0.41023725485127038</v>
      </c>
      <c r="AR26" s="12">
        <v>2.966522233422374E-3</v>
      </c>
      <c r="AS26" s="12">
        <v>1.6123755750385711E-3</v>
      </c>
      <c r="AT26" s="12">
        <v>0.85862188267614681</v>
      </c>
      <c r="AU26" s="12">
        <v>3.5489607798246739E-2</v>
      </c>
      <c r="AV26" s="12">
        <v>1.4186959673889004E-2</v>
      </c>
      <c r="AW26" s="12">
        <v>28.512226352075327</v>
      </c>
      <c r="AX26" s="12">
        <v>0.40920381895591595</v>
      </c>
    </row>
    <row r="27" spans="1:50" s="2" customFormat="1" x14ac:dyDescent="0.2">
      <c r="A27" s="12" t="s">
        <v>125</v>
      </c>
      <c r="B27" s="12" t="s">
        <v>166</v>
      </c>
      <c r="C27" s="12" t="s">
        <v>91</v>
      </c>
      <c r="D27" s="12" t="s">
        <v>5</v>
      </c>
      <c r="E27" s="12">
        <v>72.36</v>
      </c>
      <c r="F27" s="12" t="s">
        <v>6</v>
      </c>
      <c r="G27" s="12" t="s">
        <v>63</v>
      </c>
      <c r="H27" s="12" t="s">
        <v>66</v>
      </c>
      <c r="I27" s="12" t="s">
        <v>97</v>
      </c>
      <c r="J27" s="12">
        <v>308.24868448736134</v>
      </c>
      <c r="K27" s="12">
        <v>303.97185256609612</v>
      </c>
      <c r="L27" s="12">
        <v>769.73269508116937</v>
      </c>
      <c r="M27" s="12">
        <v>5980.4571170064164</v>
      </c>
      <c r="N27" s="12">
        <v>5918.9125505731245</v>
      </c>
      <c r="O27" s="12">
        <v>8.7865528077372801</v>
      </c>
      <c r="P27" s="12">
        <v>429.34167675444866</v>
      </c>
      <c r="Q27" s="12">
        <v>441.29494557815894</v>
      </c>
      <c r="R27" s="12">
        <v>0.33463112389177768</v>
      </c>
      <c r="S27" s="12">
        <v>127.09201689947271</v>
      </c>
      <c r="T27" s="12">
        <v>72.42955089649837</v>
      </c>
      <c r="U27" s="12">
        <v>0.23795893266722046</v>
      </c>
      <c r="V27" s="12">
        <v>231.98378086990144</v>
      </c>
      <c r="W27" s="12">
        <v>17.251716605514805</v>
      </c>
      <c r="X27" s="12">
        <v>151.80315117661235</v>
      </c>
      <c r="Y27" s="12">
        <v>27.569349836108152</v>
      </c>
      <c r="Z27" s="12">
        <v>23.950027664049756</v>
      </c>
      <c r="AA27" s="12">
        <v>34.592845967266491</v>
      </c>
      <c r="AB27" s="12">
        <v>17.711798162816919</v>
      </c>
      <c r="AC27" s="12">
        <v>4.6688540064909283</v>
      </c>
      <c r="AD27" s="12">
        <v>16.105086000822457</v>
      </c>
      <c r="AE27" s="12">
        <v>1.7691403629410398</v>
      </c>
      <c r="AF27" s="12">
        <v>0.67295219378672577</v>
      </c>
      <c r="AG27" s="12">
        <v>8.6650712515723205E-2</v>
      </c>
      <c r="AH27" s="12">
        <v>2.8512393467024263E-2</v>
      </c>
      <c r="AI27" s="12">
        <v>0.17517455805317683</v>
      </c>
      <c r="AJ27" s="12">
        <v>9.2218900914152208E-3</v>
      </c>
      <c r="AK27" s="12">
        <v>0.19541432689293423</v>
      </c>
      <c r="AL27" s="12">
        <v>18.010442076100816</v>
      </c>
      <c r="AM27" s="12">
        <v>8.0377722927831713E-3</v>
      </c>
      <c r="AN27" s="12">
        <v>1.1163672215733615</v>
      </c>
      <c r="AO27" s="12">
        <v>0.19990795196885974</v>
      </c>
      <c r="AP27" s="12">
        <v>0.40335831666233785</v>
      </c>
      <c r="AQ27" s="12">
        <v>0.31721071676357931</v>
      </c>
      <c r="AR27" s="12">
        <v>0</v>
      </c>
      <c r="AS27" s="12">
        <v>1.8958272240425442E-3</v>
      </c>
      <c r="AT27" s="12">
        <v>0.42370485083945003</v>
      </c>
      <c r="AU27" s="12">
        <v>6.0693183966923515E-3</v>
      </c>
      <c r="AV27" s="12">
        <v>4.1978376420027247E-3</v>
      </c>
      <c r="AW27" s="12">
        <v>14.806322856871718</v>
      </c>
      <c r="AX27" s="12">
        <v>0.13246958388864288</v>
      </c>
    </row>
    <row r="28" spans="1:50" s="2" customFormat="1" x14ac:dyDescent="0.2">
      <c r="A28" s="12" t="s">
        <v>126</v>
      </c>
      <c r="B28" s="12" t="s">
        <v>167</v>
      </c>
      <c r="C28" s="12" t="s">
        <v>91</v>
      </c>
      <c r="D28" s="12" t="s">
        <v>5</v>
      </c>
      <c r="E28" s="12">
        <v>72.36</v>
      </c>
      <c r="F28" s="12" t="s">
        <v>6</v>
      </c>
      <c r="G28" s="12" t="s">
        <v>68</v>
      </c>
      <c r="H28" s="12" t="s">
        <v>65</v>
      </c>
      <c r="I28" s="12"/>
      <c r="J28" s="12">
        <v>527.5336959620372</v>
      </c>
      <c r="K28" s="12">
        <v>533.91371734489826</v>
      </c>
      <c r="L28" s="12">
        <v>1798.9804946852769</v>
      </c>
      <c r="M28" s="12">
        <v>8810.3429172252399</v>
      </c>
      <c r="N28" s="12">
        <v>9018.4323689268422</v>
      </c>
      <c r="O28" s="12">
        <v>31.319376269646188</v>
      </c>
      <c r="P28" s="12">
        <v>1015.6337621997382</v>
      </c>
      <c r="Q28" s="12">
        <v>1019.3843555854598</v>
      </c>
      <c r="R28" s="12">
        <v>0.48331209588878593</v>
      </c>
      <c r="S28" s="12">
        <v>202.31337781317623</v>
      </c>
      <c r="T28" s="12">
        <v>112.03088854310961</v>
      </c>
      <c r="U28" s="12">
        <v>0.90967772765287624</v>
      </c>
      <c r="V28" s="12">
        <v>176.04558818339478</v>
      </c>
      <c r="W28" s="12">
        <v>12.414355046324989</v>
      </c>
      <c r="X28" s="12">
        <v>103.47435722211213</v>
      </c>
      <c r="Y28" s="12">
        <v>258.56229087447832</v>
      </c>
      <c r="Z28" s="12">
        <v>294.5164448781909</v>
      </c>
      <c r="AA28" s="12">
        <v>94.099022456452403</v>
      </c>
      <c r="AB28" s="12">
        <v>27.510834852802137</v>
      </c>
      <c r="AC28" s="12">
        <v>4.2490252335323184</v>
      </c>
      <c r="AD28" s="12">
        <v>18.918989523004793</v>
      </c>
      <c r="AE28" s="12">
        <v>1.8454320104401929</v>
      </c>
      <c r="AF28" s="12">
        <v>0.60537062633184857</v>
      </c>
      <c r="AG28" s="12">
        <v>0.17197908267504319</v>
      </c>
      <c r="AH28" s="12">
        <v>0.23361223664748501</v>
      </c>
      <c r="AI28" s="12">
        <v>0.34241271341831647</v>
      </c>
      <c r="AJ28" s="12">
        <v>3.5176081129019952E-2</v>
      </c>
      <c r="AK28" s="12">
        <v>0.4418644847451631</v>
      </c>
      <c r="AL28" s="12">
        <v>0.12071906950890886</v>
      </c>
      <c r="AM28" s="12">
        <v>7.2685120642271672E-2</v>
      </c>
      <c r="AN28" s="12">
        <v>1.7348976301614463</v>
      </c>
      <c r="AO28" s="12">
        <v>0.50422226610861098</v>
      </c>
      <c r="AP28" s="12">
        <v>6.7836503749833993E-2</v>
      </c>
      <c r="AQ28" s="12">
        <v>0.16789129648689008</v>
      </c>
      <c r="AR28" s="12">
        <v>1.7846342128169811E-3</v>
      </c>
      <c r="AS28" s="12">
        <v>9.9707591963995625E-3</v>
      </c>
      <c r="AT28" s="12">
        <v>0.67016754755950048</v>
      </c>
      <c r="AU28" s="12">
        <v>8.0320457624870004E-3</v>
      </c>
      <c r="AV28" s="12">
        <v>4.5842464601591859E-2</v>
      </c>
      <c r="AW28" s="12">
        <v>30.045279855329902</v>
      </c>
      <c r="AX28" s="12">
        <v>0.20844203286075841</v>
      </c>
    </row>
    <row r="29" spans="1:50" s="2" customFormat="1" x14ac:dyDescent="0.2">
      <c r="A29" s="12" t="s">
        <v>127</v>
      </c>
      <c r="B29" s="12" t="s">
        <v>167</v>
      </c>
      <c r="C29" s="12" t="s">
        <v>91</v>
      </c>
      <c r="D29" s="12" t="s">
        <v>5</v>
      </c>
      <c r="E29" s="12">
        <v>72.36</v>
      </c>
      <c r="F29" s="12" t="s">
        <v>6</v>
      </c>
      <c r="G29" s="12" t="s">
        <v>68</v>
      </c>
      <c r="H29" s="12" t="s">
        <v>65</v>
      </c>
      <c r="I29" s="12"/>
      <c r="J29" s="12">
        <v>518.58049597252079</v>
      </c>
      <c r="K29" s="12">
        <v>527.44570587200826</v>
      </c>
      <c r="L29" s="12">
        <v>1280.9425240674402</v>
      </c>
      <c r="M29" s="12">
        <v>6736.2974296576385</v>
      </c>
      <c r="N29" s="12">
        <v>7222.4378635912281</v>
      </c>
      <c r="O29" s="12">
        <v>145.8544468863407</v>
      </c>
      <c r="P29" s="12">
        <v>854.84922962390033</v>
      </c>
      <c r="Q29" s="12">
        <v>855.55266708440251</v>
      </c>
      <c r="R29" s="12">
        <v>0.4180812426367056</v>
      </c>
      <c r="S29" s="12">
        <v>176.35225171860171</v>
      </c>
      <c r="T29" s="12">
        <v>108.96817099165875</v>
      </c>
      <c r="U29" s="12">
        <v>3.7285318881349805</v>
      </c>
      <c r="V29" s="12">
        <v>165.10423031024462</v>
      </c>
      <c r="W29" s="12">
        <v>15.288783458515448</v>
      </c>
      <c r="X29" s="12">
        <v>80.646379354064393</v>
      </c>
      <c r="Y29" s="12">
        <v>278.2724087060991</v>
      </c>
      <c r="Z29" s="12">
        <v>263.34665745924144</v>
      </c>
      <c r="AA29" s="12">
        <v>215.80104048632867</v>
      </c>
      <c r="AB29" s="12">
        <v>25.085795804369088</v>
      </c>
      <c r="AC29" s="12">
        <v>6.5628522815965917</v>
      </c>
      <c r="AD29" s="12">
        <v>87.178233710605113</v>
      </c>
      <c r="AE29" s="12">
        <v>2.4936644525067959</v>
      </c>
      <c r="AF29" s="12">
        <v>0.98880736021483573</v>
      </c>
      <c r="AG29" s="12">
        <v>0.13932336239645074</v>
      </c>
      <c r="AH29" s="12">
        <v>0.24269829297101936</v>
      </c>
      <c r="AI29" s="12">
        <v>0.54145379334965593</v>
      </c>
      <c r="AJ29" s="12">
        <v>6.5939008281647282E-2</v>
      </c>
      <c r="AK29" s="12">
        <v>0.80594150020769095</v>
      </c>
      <c r="AL29" s="12">
        <v>0.37579708933875422</v>
      </c>
      <c r="AM29" s="12">
        <v>0.19781593880074289</v>
      </c>
      <c r="AN29" s="12">
        <v>1.003651444175983</v>
      </c>
      <c r="AO29" s="12">
        <v>0.99464978266037651</v>
      </c>
      <c r="AP29" s="12">
        <v>0</v>
      </c>
      <c r="AQ29" s="12">
        <v>8.5147609680107442E-2</v>
      </c>
      <c r="AR29" s="12">
        <v>0</v>
      </c>
      <c r="AS29" s="12">
        <v>2.280838133305875E-2</v>
      </c>
      <c r="AT29" s="12">
        <v>1.7537186908195135</v>
      </c>
      <c r="AU29" s="12">
        <v>7.7116235457775614E-2</v>
      </c>
      <c r="AV29" s="12">
        <v>5.4130871632399193E-2</v>
      </c>
      <c r="AW29" s="12">
        <v>102.96155441628933</v>
      </c>
      <c r="AX29" s="12">
        <v>0.29755416505291093</v>
      </c>
    </row>
    <row r="30" spans="1:50" s="2" customFormat="1" x14ac:dyDescent="0.2">
      <c r="A30" s="12" t="s">
        <v>128</v>
      </c>
      <c r="B30" s="12" t="s">
        <v>167</v>
      </c>
      <c r="C30" s="12" t="s">
        <v>91</v>
      </c>
      <c r="D30" s="12" t="s">
        <v>5</v>
      </c>
      <c r="E30" s="12">
        <v>72.36</v>
      </c>
      <c r="F30" s="12" t="s">
        <v>6</v>
      </c>
      <c r="G30" s="12" t="s">
        <v>62</v>
      </c>
      <c r="H30" s="12" t="s">
        <v>65</v>
      </c>
      <c r="I30" s="12"/>
      <c r="J30" s="12">
        <v>785.01018307547179</v>
      </c>
      <c r="K30" s="12">
        <v>798.86988054568428</v>
      </c>
      <c r="L30" s="12">
        <v>1821.9928134959978</v>
      </c>
      <c r="M30" s="12">
        <v>10822.896712797496</v>
      </c>
      <c r="N30" s="12">
        <v>10777.05103107536</v>
      </c>
      <c r="O30" s="12">
        <v>10.467813999316752</v>
      </c>
      <c r="P30" s="12">
        <v>1311.8953430491938</v>
      </c>
      <c r="Q30" s="12">
        <v>1307.5535307258292</v>
      </c>
      <c r="R30" s="12">
        <v>0.65509969707378746</v>
      </c>
      <c r="S30" s="12">
        <v>331.69410001344005</v>
      </c>
      <c r="T30" s="12">
        <v>166.48553311784394</v>
      </c>
      <c r="U30" s="12">
        <v>0.10122699202727228</v>
      </c>
      <c r="V30" s="12">
        <v>253.95508526334092</v>
      </c>
      <c r="W30" s="12">
        <v>23.862156336670235</v>
      </c>
      <c r="X30" s="12">
        <v>99.324685206246528</v>
      </c>
      <c r="Y30" s="12">
        <v>29.729763939612543</v>
      </c>
      <c r="Z30" s="12">
        <v>26.704788910731288</v>
      </c>
      <c r="AA30" s="12">
        <v>45.62150131700308</v>
      </c>
      <c r="AB30" s="12">
        <v>30.962173429310734</v>
      </c>
      <c r="AC30" s="12">
        <v>6.1835457829069282</v>
      </c>
      <c r="AD30" s="12">
        <v>5.1341017014275989</v>
      </c>
      <c r="AE30" s="12">
        <v>2.0499772262335836</v>
      </c>
      <c r="AF30" s="12">
        <v>0.72512007930621458</v>
      </c>
      <c r="AG30" s="12">
        <v>0.21231369857604965</v>
      </c>
      <c r="AH30" s="12">
        <v>0.16762953556468091</v>
      </c>
      <c r="AI30" s="12">
        <v>0.10125809318467853</v>
      </c>
      <c r="AJ30" s="12">
        <v>2.3055400796072118E-2</v>
      </c>
      <c r="AK30" s="12">
        <v>0</v>
      </c>
      <c r="AL30" s="12">
        <v>3.0691633382652159E-2</v>
      </c>
      <c r="AM30" s="12">
        <v>0.20461715196915187</v>
      </c>
      <c r="AN30" s="12">
        <v>0.83434240497098522</v>
      </c>
      <c r="AO30" s="12">
        <v>0.2952446809901233</v>
      </c>
      <c r="AP30" s="12">
        <v>0.34735807263067303</v>
      </c>
      <c r="AQ30" s="12">
        <v>0.33577592163965675</v>
      </c>
      <c r="AR30" s="12">
        <v>6.5007419934582219E-3</v>
      </c>
      <c r="AS30" s="12">
        <v>3.6881451756024458E-4</v>
      </c>
      <c r="AT30" s="12">
        <v>0.44208597963688345</v>
      </c>
      <c r="AU30" s="12">
        <v>9.3823325621508866E-4</v>
      </c>
      <c r="AV30" s="12">
        <v>2.794561153483786E-2</v>
      </c>
      <c r="AW30" s="12">
        <v>10.969909279128199</v>
      </c>
      <c r="AX30" s="12">
        <v>0.13427134740566882</v>
      </c>
    </row>
    <row r="31" spans="1:50" s="2" customFormat="1" x14ac:dyDescent="0.2">
      <c r="A31" s="12" t="s">
        <v>129</v>
      </c>
      <c r="B31" s="12" t="s">
        <v>167</v>
      </c>
      <c r="C31" s="12" t="s">
        <v>91</v>
      </c>
      <c r="D31" s="12" t="s">
        <v>5</v>
      </c>
      <c r="E31" s="12">
        <v>72.36</v>
      </c>
      <c r="F31" s="12" t="s">
        <v>6</v>
      </c>
      <c r="G31" s="12" t="s">
        <v>62</v>
      </c>
      <c r="H31" s="12" t="s">
        <v>65</v>
      </c>
      <c r="I31" s="12"/>
      <c r="J31" s="12">
        <v>344.24795611314653</v>
      </c>
      <c r="K31" s="12">
        <v>359.97251733669731</v>
      </c>
      <c r="L31" s="12">
        <v>876.22852450896835</v>
      </c>
      <c r="M31" s="12">
        <v>5128.7697566150564</v>
      </c>
      <c r="N31" s="12">
        <v>5094.3561394202297</v>
      </c>
      <c r="O31" s="12">
        <v>10.185190862476686</v>
      </c>
      <c r="P31" s="12">
        <v>496.36690415184603</v>
      </c>
      <c r="Q31" s="12">
        <v>535.63751136252722</v>
      </c>
      <c r="R31" s="12">
        <v>0.34310264142185937</v>
      </c>
      <c r="S31" s="12">
        <v>186.46158357602712</v>
      </c>
      <c r="T31" s="12">
        <v>124.87397327501655</v>
      </c>
      <c r="U31" s="12">
        <v>0.12274054605129736</v>
      </c>
      <c r="V31" s="12">
        <v>207.54952544828103</v>
      </c>
      <c r="W31" s="12">
        <v>13.154298650541465</v>
      </c>
      <c r="X31" s="12">
        <v>118.61882342640473</v>
      </c>
      <c r="Y31" s="12">
        <v>32.365626030518776</v>
      </c>
      <c r="Z31" s="12">
        <v>27.611388833303096</v>
      </c>
      <c r="AA31" s="12">
        <v>27.119175765615527</v>
      </c>
      <c r="AB31" s="12">
        <v>22.962691565092967</v>
      </c>
      <c r="AC31" s="12">
        <v>11.999054604594455</v>
      </c>
      <c r="AD31" s="12">
        <v>1.6028347481106655</v>
      </c>
      <c r="AE31" s="12">
        <v>2.1269682952555153</v>
      </c>
      <c r="AF31" s="12">
        <v>0.70349386900649391</v>
      </c>
      <c r="AG31" s="12">
        <v>7.5962335049440513E-2</v>
      </c>
      <c r="AH31" s="12">
        <v>0.2493478040736524</v>
      </c>
      <c r="AI31" s="12">
        <v>0.20500540439580045</v>
      </c>
      <c r="AJ31" s="12">
        <v>1.8070225038812639E-2</v>
      </c>
      <c r="AK31" s="12">
        <v>3.8113742187336361E-2</v>
      </c>
      <c r="AL31" s="12">
        <v>5.3057845528964004E-2</v>
      </c>
      <c r="AM31" s="12">
        <v>1.3573538835417448E-2</v>
      </c>
      <c r="AN31" s="12">
        <v>0.34499602906728394</v>
      </c>
      <c r="AO31" s="12">
        <v>0.13663460293148236</v>
      </c>
      <c r="AP31" s="12">
        <v>0.34124363804189123</v>
      </c>
      <c r="AQ31" s="12">
        <v>0.40138018900499539</v>
      </c>
      <c r="AR31" s="12">
        <v>2.1065537283665618E-2</v>
      </c>
      <c r="AS31" s="12">
        <v>5.3357136759782495E-4</v>
      </c>
      <c r="AT31" s="12">
        <v>0.1072789976675812</v>
      </c>
      <c r="AU31" s="12">
        <v>0.13817266957053478</v>
      </c>
      <c r="AV31" s="12">
        <v>4.4659873496982246E-3</v>
      </c>
      <c r="AW31" s="12">
        <v>6.9453147131141337</v>
      </c>
      <c r="AX31" s="12">
        <v>8.1922286422072596E-2</v>
      </c>
    </row>
    <row r="32" spans="1:50" s="2" customFormat="1" x14ac:dyDescent="0.2">
      <c r="A32" s="12" t="s">
        <v>130</v>
      </c>
      <c r="B32" s="12" t="s">
        <v>167</v>
      </c>
      <c r="C32" s="12" t="s">
        <v>91</v>
      </c>
      <c r="D32" s="12" t="s">
        <v>5</v>
      </c>
      <c r="E32" s="12">
        <v>72.36</v>
      </c>
      <c r="F32" s="12" t="s">
        <v>6</v>
      </c>
      <c r="G32" s="12" t="s">
        <v>68</v>
      </c>
      <c r="H32" s="12" t="s">
        <v>174</v>
      </c>
      <c r="I32" s="12" t="s">
        <v>96</v>
      </c>
      <c r="J32" s="12">
        <v>1481.8821301512339</v>
      </c>
      <c r="K32" s="12">
        <v>1515.2829713527503</v>
      </c>
      <c r="L32" s="12">
        <v>2598.3794589309068</v>
      </c>
      <c r="M32" s="12">
        <v>20553.9045576196</v>
      </c>
      <c r="N32" s="12">
        <v>20683.32226108004</v>
      </c>
      <c r="O32" s="12">
        <v>9.3870265118287346</v>
      </c>
      <c r="P32" s="12">
        <v>517.34681018119136</v>
      </c>
      <c r="Q32" s="12">
        <v>487.46746376867384</v>
      </c>
      <c r="R32" s="12">
        <v>0.99131993294483967</v>
      </c>
      <c r="S32" s="12">
        <v>92.384876708935835</v>
      </c>
      <c r="T32" s="12">
        <v>169.64968228585968</v>
      </c>
      <c r="U32" s="12">
        <v>0.10561084878187237</v>
      </c>
      <c r="V32" s="12">
        <v>364.61922885880313</v>
      </c>
      <c r="W32" s="12">
        <v>9.0063586914273905</v>
      </c>
      <c r="X32" s="12">
        <v>115.75562020660522</v>
      </c>
      <c r="Y32" s="12">
        <v>16.098343582546782</v>
      </c>
      <c r="Z32" s="12">
        <v>13.853517192900028</v>
      </c>
      <c r="AA32" s="12">
        <v>24.704220377904651</v>
      </c>
      <c r="AB32" s="12">
        <v>23.909225144709584</v>
      </c>
      <c r="AC32" s="12">
        <v>2.922086466790923</v>
      </c>
      <c r="AD32" s="12">
        <v>1.6332759143786071</v>
      </c>
      <c r="AE32" s="12">
        <v>1.6084292134424856</v>
      </c>
      <c r="AF32" s="12">
        <v>0.47715119489280361</v>
      </c>
      <c r="AG32" s="12">
        <v>0.156202717438155</v>
      </c>
      <c r="AH32" s="12">
        <v>0.14061139504687464</v>
      </c>
      <c r="AI32" s="12">
        <v>0.14847570941650876</v>
      </c>
      <c r="AJ32" s="12">
        <v>1.7464729363651843E-2</v>
      </c>
      <c r="AK32" s="12">
        <v>0.13385501372773767</v>
      </c>
      <c r="AL32" s="12">
        <v>7.1397343034995522E-2</v>
      </c>
      <c r="AM32" s="12">
        <v>6.064493514206193E-3</v>
      </c>
      <c r="AN32" s="12">
        <v>6.011792236569435</v>
      </c>
      <c r="AO32" s="12">
        <v>0.54762896635409342</v>
      </c>
      <c r="AP32" s="12">
        <v>8.3616724227716807E-2</v>
      </c>
      <c r="AQ32" s="12">
        <v>5.5128763054954441E-2</v>
      </c>
      <c r="AR32" s="12">
        <v>0</v>
      </c>
      <c r="AS32" s="12">
        <v>4.9378693403522994E-3</v>
      </c>
      <c r="AT32" s="12">
        <v>0.30192778416582272</v>
      </c>
      <c r="AU32" s="12">
        <v>2.144453786628054E-2</v>
      </c>
      <c r="AV32" s="12">
        <v>0.28195689540001001</v>
      </c>
      <c r="AW32" s="12">
        <v>34.124090161603263</v>
      </c>
      <c r="AX32" s="12">
        <v>8.287439680329077E-2</v>
      </c>
    </row>
    <row r="33" spans="1:50" s="2" customFormat="1" x14ac:dyDescent="0.2">
      <c r="A33" s="12" t="s">
        <v>131</v>
      </c>
      <c r="B33" s="12" t="s">
        <v>167</v>
      </c>
      <c r="C33" s="12" t="s">
        <v>91</v>
      </c>
      <c r="D33" s="12" t="s">
        <v>5</v>
      </c>
      <c r="E33" s="12">
        <v>72.36</v>
      </c>
      <c r="F33" s="12" t="s">
        <v>6</v>
      </c>
      <c r="G33" s="12" t="s">
        <v>68</v>
      </c>
      <c r="H33" s="12" t="s">
        <v>174</v>
      </c>
      <c r="I33" s="12" t="s">
        <v>96</v>
      </c>
      <c r="J33" s="12">
        <v>633.55035022498123</v>
      </c>
      <c r="K33" s="12">
        <v>668.64340398311481</v>
      </c>
      <c r="L33" s="12">
        <v>1640.9877807853425</v>
      </c>
      <c r="M33" s="12">
        <v>10652.157710012711</v>
      </c>
      <c r="N33" s="12">
        <v>10591.387179105635</v>
      </c>
      <c r="O33" s="12">
        <v>10.89702835236794</v>
      </c>
      <c r="P33" s="12">
        <v>625.13723985739568</v>
      </c>
      <c r="Q33" s="12">
        <v>640.04138549820846</v>
      </c>
      <c r="R33" s="12">
        <v>0.5867382337298096</v>
      </c>
      <c r="S33" s="12">
        <v>134.71479188905639</v>
      </c>
      <c r="T33" s="12">
        <v>146.56926470601493</v>
      </c>
      <c r="U33" s="12">
        <v>0.31762323579622415</v>
      </c>
      <c r="V33" s="12">
        <v>193.96820044477877</v>
      </c>
      <c r="W33" s="12">
        <v>11.905517994483978</v>
      </c>
      <c r="X33" s="12">
        <v>92.12925319501241</v>
      </c>
      <c r="Y33" s="12">
        <v>175.74618027169379</v>
      </c>
      <c r="Z33" s="12">
        <v>171.52419158250919</v>
      </c>
      <c r="AA33" s="12">
        <v>3590.9682408318558</v>
      </c>
      <c r="AB33" s="12">
        <v>22.21798481608112</v>
      </c>
      <c r="AC33" s="12">
        <v>3.8831345387612295</v>
      </c>
      <c r="AD33" s="12">
        <v>2.4342291496862076</v>
      </c>
      <c r="AE33" s="12">
        <v>2.0730452335515497</v>
      </c>
      <c r="AF33" s="12">
        <v>11.023948288442593</v>
      </c>
      <c r="AG33" s="12">
        <v>0.18749962956222882</v>
      </c>
      <c r="AH33" s="12">
        <v>5.7837177141927307E-2</v>
      </c>
      <c r="AI33" s="12">
        <v>0.10934075175587626</v>
      </c>
      <c r="AJ33" s="12">
        <v>1.8594436596824939E-2</v>
      </c>
      <c r="AK33" s="12">
        <v>0.18784414552200815</v>
      </c>
      <c r="AL33" s="12">
        <v>0.36614622015632375</v>
      </c>
      <c r="AM33" s="12">
        <v>11.250452498983133</v>
      </c>
      <c r="AN33" s="12">
        <v>2.180388031818155</v>
      </c>
      <c r="AO33" s="12">
        <v>0.48804219625148854</v>
      </c>
      <c r="AP33" s="12">
        <v>0</v>
      </c>
      <c r="AQ33" s="12">
        <v>0.34788142325213495</v>
      </c>
      <c r="AR33" s="12">
        <v>2.3326380713623793E-3</v>
      </c>
      <c r="AS33" s="12">
        <v>2.7441517571093004E-3</v>
      </c>
      <c r="AT33" s="12">
        <v>0.32391425652367645</v>
      </c>
      <c r="AU33" s="12">
        <v>0</v>
      </c>
      <c r="AV33" s="12">
        <v>8.3005350389256466E-2</v>
      </c>
      <c r="AW33" s="12">
        <v>14.385725141403153</v>
      </c>
      <c r="AX33" s="12">
        <v>3.0703776977499434E-2</v>
      </c>
    </row>
    <row r="34" spans="1:50" s="2" customFormat="1" x14ac:dyDescent="0.2">
      <c r="A34" s="12" t="s">
        <v>132</v>
      </c>
      <c r="B34" s="12" t="s">
        <v>167</v>
      </c>
      <c r="C34" s="12" t="s">
        <v>91</v>
      </c>
      <c r="D34" s="12" t="s">
        <v>5</v>
      </c>
      <c r="E34" s="12">
        <v>72.36</v>
      </c>
      <c r="F34" s="12" t="s">
        <v>6</v>
      </c>
      <c r="G34" s="12" t="s">
        <v>71</v>
      </c>
      <c r="H34" s="12" t="s">
        <v>79</v>
      </c>
      <c r="I34" s="12"/>
      <c r="J34" s="12">
        <v>141.7005625945971</v>
      </c>
      <c r="K34" s="12">
        <v>143.74343311854216</v>
      </c>
      <c r="L34" s="12">
        <v>434.30457281142918</v>
      </c>
      <c r="M34" s="12">
        <v>2650.9613841844493</v>
      </c>
      <c r="N34" s="12">
        <v>2748.2884769498583</v>
      </c>
      <c r="O34" s="12">
        <v>9.934169521047048</v>
      </c>
      <c r="P34" s="12">
        <v>255.70441790609681</v>
      </c>
      <c r="Q34" s="12">
        <v>248.40158010605109</v>
      </c>
      <c r="R34" s="12">
        <v>0.18919348782266465</v>
      </c>
      <c r="S34" s="12">
        <v>138.68132433165016</v>
      </c>
      <c r="T34" s="12">
        <v>260.41192350408994</v>
      </c>
      <c r="U34" s="12">
        <v>0.11757194830408974</v>
      </c>
      <c r="V34" s="12">
        <v>117.42077282912648</v>
      </c>
      <c r="W34" s="12">
        <v>13.866085444566675</v>
      </c>
      <c r="X34" s="12">
        <v>109.56162919943952</v>
      </c>
      <c r="Y34" s="12">
        <v>12.166493619481765</v>
      </c>
      <c r="Z34" s="12">
        <v>12.39154203344931</v>
      </c>
      <c r="AA34" s="12">
        <v>21.801575631621901</v>
      </c>
      <c r="AB34" s="12">
        <v>19.453756344831149</v>
      </c>
      <c r="AC34" s="12">
        <v>2.5898250104638412</v>
      </c>
      <c r="AD34" s="12">
        <v>0.78713837170809997</v>
      </c>
      <c r="AE34" s="12">
        <v>2.0138357434766276</v>
      </c>
      <c r="AF34" s="12">
        <v>0.79696634617996309</v>
      </c>
      <c r="AG34" s="12">
        <v>2.5790500935794172E-2</v>
      </c>
      <c r="AH34" s="12">
        <v>7.9719647593651466E-2</v>
      </c>
      <c r="AI34" s="12">
        <v>8.5959686540764163E-2</v>
      </c>
      <c r="AJ34" s="12">
        <v>5.1660474419269933E-3</v>
      </c>
      <c r="AK34" s="12">
        <v>0.11384414690004477</v>
      </c>
      <c r="AL34" s="12">
        <v>1.061151512384495E-2</v>
      </c>
      <c r="AM34" s="12">
        <v>1.1565693815565036E-2</v>
      </c>
      <c r="AN34" s="12">
        <v>0.40014486761822787</v>
      </c>
      <c r="AO34" s="12">
        <v>0.11971901643970591</v>
      </c>
      <c r="AP34" s="12">
        <v>0</v>
      </c>
      <c r="AQ34" s="12">
        <v>6.7976059854162788E-2</v>
      </c>
      <c r="AR34" s="12">
        <v>2.1921081124377131E-3</v>
      </c>
      <c r="AS34" s="12">
        <v>4.7422762137718051E-3</v>
      </c>
      <c r="AT34" s="12">
        <v>8.1335652468440781E-2</v>
      </c>
      <c r="AU34" s="12">
        <v>3.1484107027349726E-3</v>
      </c>
      <c r="AV34" s="12">
        <v>1.5500664049281286E-2</v>
      </c>
      <c r="AW34" s="12">
        <v>7.273888175632905</v>
      </c>
      <c r="AX34" s="12">
        <v>6.2678983507357686E-3</v>
      </c>
    </row>
    <row r="35" spans="1:50" s="2" customFormat="1" x14ac:dyDescent="0.2">
      <c r="A35" s="12" t="s">
        <v>133</v>
      </c>
      <c r="B35" s="12" t="s">
        <v>167</v>
      </c>
      <c r="C35" s="12" t="s">
        <v>91</v>
      </c>
      <c r="D35" s="12" t="s">
        <v>5</v>
      </c>
      <c r="E35" s="12">
        <v>72.36</v>
      </c>
      <c r="F35" s="12" t="s">
        <v>6</v>
      </c>
      <c r="G35" s="12" t="s">
        <v>71</v>
      </c>
      <c r="H35" s="12" t="s">
        <v>79</v>
      </c>
      <c r="I35" s="12"/>
      <c r="J35" s="12">
        <v>242.88131176917031</v>
      </c>
      <c r="K35" s="12">
        <v>291.04279834397425</v>
      </c>
      <c r="L35" s="12">
        <v>905.30625319852368</v>
      </c>
      <c r="M35" s="12">
        <v>5248.0900907308223</v>
      </c>
      <c r="N35" s="12">
        <v>5357.1661220402048</v>
      </c>
      <c r="O35" s="12">
        <v>28.203553199234257</v>
      </c>
      <c r="P35" s="12">
        <v>750.48448514100198</v>
      </c>
      <c r="Q35" s="12">
        <v>773.53729408859624</v>
      </c>
      <c r="R35" s="12">
        <v>0.33536785682542491</v>
      </c>
      <c r="S35" s="12">
        <v>195.31933623290783</v>
      </c>
      <c r="T35" s="12">
        <v>233.09460226828276</v>
      </c>
      <c r="U35" s="12">
        <v>0.23278850390035871</v>
      </c>
      <c r="V35" s="12">
        <v>132.43062531216097</v>
      </c>
      <c r="W35" s="12">
        <v>12.925483191126553</v>
      </c>
      <c r="X35" s="12">
        <v>96.013754948859983</v>
      </c>
      <c r="Y35" s="12">
        <v>19.559630252785453</v>
      </c>
      <c r="Z35" s="12">
        <v>19.642859210810645</v>
      </c>
      <c r="AA35" s="12">
        <v>27.038010647209642</v>
      </c>
      <c r="AB35" s="12">
        <v>23.574371841097918</v>
      </c>
      <c r="AC35" s="12">
        <v>4.0567005564099459</v>
      </c>
      <c r="AD35" s="12">
        <v>2.6541816053067606</v>
      </c>
      <c r="AE35" s="12">
        <v>1.6932402588102633</v>
      </c>
      <c r="AF35" s="12">
        <v>0.57583320617131184</v>
      </c>
      <c r="AG35" s="12">
        <v>0.13583058202825155</v>
      </c>
      <c r="AH35" s="12">
        <v>0.10220519250307848</v>
      </c>
      <c r="AI35" s="12">
        <v>0.16066246701186448</v>
      </c>
      <c r="AJ35" s="12">
        <v>2.3750070092342528E-2</v>
      </c>
      <c r="AK35" s="12">
        <v>0.12899620568573705</v>
      </c>
      <c r="AL35" s="12">
        <v>2.3856237702281298E-2</v>
      </c>
      <c r="AM35" s="12">
        <v>7.7138925765900387E-3</v>
      </c>
      <c r="AN35" s="12">
        <v>0.78682430564721217</v>
      </c>
      <c r="AO35" s="12">
        <v>0.25501337222066017</v>
      </c>
      <c r="AP35" s="12">
        <v>2.6498818778605621E-2</v>
      </c>
      <c r="AQ35" s="12">
        <v>5.8536369927550673E-2</v>
      </c>
      <c r="AR35" s="12">
        <v>2.0549037470434022E-3</v>
      </c>
      <c r="AS35" s="12">
        <v>4.7126795953228561E-3</v>
      </c>
      <c r="AT35" s="12">
        <v>0.33425081465103268</v>
      </c>
      <c r="AU35" s="12">
        <v>2.1004941744473078E-3</v>
      </c>
      <c r="AV35" s="12">
        <v>2.4540277537385337E-2</v>
      </c>
      <c r="AW35" s="12">
        <v>10.022831767491841</v>
      </c>
      <c r="AX35" s="12">
        <v>1.1792330711951349E-2</v>
      </c>
    </row>
    <row r="36" spans="1:50" s="2" customFormat="1" x14ac:dyDescent="0.2">
      <c r="A36" s="12" t="s">
        <v>134</v>
      </c>
      <c r="B36" s="12" t="s">
        <v>168</v>
      </c>
      <c r="C36" s="12" t="s">
        <v>91</v>
      </c>
      <c r="D36" s="12" t="s">
        <v>5</v>
      </c>
      <c r="E36" s="12">
        <v>72.36</v>
      </c>
      <c r="F36" s="12" t="s">
        <v>7</v>
      </c>
      <c r="G36" s="12" t="s">
        <v>68</v>
      </c>
      <c r="H36" s="12" t="s">
        <v>174</v>
      </c>
      <c r="I36" s="12" t="s">
        <v>97</v>
      </c>
      <c r="J36" s="12">
        <v>1465.6408207974168</v>
      </c>
      <c r="K36" s="12">
        <v>1488.5660513994676</v>
      </c>
      <c r="L36" s="12">
        <v>1227.1097127003416</v>
      </c>
      <c r="M36" s="12">
        <v>17598.450769305997</v>
      </c>
      <c r="N36" s="12">
        <v>17964.535777205361</v>
      </c>
      <c r="O36" s="12">
        <v>8.9414594198674138</v>
      </c>
      <c r="P36" s="12">
        <v>2053.4704049692382</v>
      </c>
      <c r="Q36" s="12">
        <v>2140.9570987856646</v>
      </c>
      <c r="R36" s="12">
        <v>0.79034701799479523</v>
      </c>
      <c r="S36" s="12">
        <v>70.951975376375984</v>
      </c>
      <c r="T36" s="12">
        <v>231.18213485182548</v>
      </c>
      <c r="U36" s="12">
        <v>0.24458613294239187</v>
      </c>
      <c r="V36" s="12">
        <v>263.74146025047099</v>
      </c>
      <c r="W36" s="12">
        <v>15.744748157722736</v>
      </c>
      <c r="X36" s="12">
        <v>15.959756757204207</v>
      </c>
      <c r="Y36" s="12">
        <v>8444.892905008488</v>
      </c>
      <c r="Z36" s="12">
        <v>9056.8932603501344</v>
      </c>
      <c r="AA36" s="12">
        <v>272.10308447505662</v>
      </c>
      <c r="AB36" s="12">
        <v>13.559131478693246</v>
      </c>
      <c r="AC36" s="12">
        <v>13.248191882765932</v>
      </c>
      <c r="AD36" s="12">
        <v>15.980118914749665</v>
      </c>
      <c r="AE36" s="12">
        <v>2.0333063006388126</v>
      </c>
      <c r="AF36" s="12">
        <v>1.6504663807402742</v>
      </c>
      <c r="AG36" s="12">
        <v>0.65393707950579794</v>
      </c>
      <c r="AH36" s="12">
        <v>0.20017722870377494</v>
      </c>
      <c r="AI36" s="12">
        <v>0.17033998315998408</v>
      </c>
      <c r="AJ36" s="12">
        <v>2.5437331825080754E-2</v>
      </c>
      <c r="AK36" s="12">
        <v>0.10520886366555016</v>
      </c>
      <c r="AL36" s="12">
        <v>2.9274773632099285</v>
      </c>
      <c r="AM36" s="12">
        <v>0.67599059115803584</v>
      </c>
      <c r="AN36" s="12">
        <v>2.1270755261207039</v>
      </c>
      <c r="AO36" s="12">
        <v>4.1558164670364421</v>
      </c>
      <c r="AP36" s="12">
        <v>0.1440154260361349</v>
      </c>
      <c r="AQ36" s="12">
        <v>6.3271238947282774E-2</v>
      </c>
      <c r="AR36" s="12">
        <v>0</v>
      </c>
      <c r="AS36" s="12">
        <v>4.2955051305869551E-3</v>
      </c>
      <c r="AT36" s="12">
        <v>5.8837182899305631</v>
      </c>
      <c r="AU36" s="12">
        <v>1.0010692562838432E-2</v>
      </c>
      <c r="AV36" s="12">
        <v>0.26788726202086438</v>
      </c>
      <c r="AW36" s="12">
        <v>51.43346525329774</v>
      </c>
      <c r="AX36" s="12">
        <v>0.24529184152110267</v>
      </c>
    </row>
    <row r="37" spans="1:50" s="2" customFormat="1" x14ac:dyDescent="0.2">
      <c r="A37" s="12" t="s">
        <v>135</v>
      </c>
      <c r="B37" s="12" t="s">
        <v>168</v>
      </c>
      <c r="C37" s="12" t="s">
        <v>91</v>
      </c>
      <c r="D37" s="12" t="s">
        <v>5</v>
      </c>
      <c r="E37" s="12">
        <v>72.36</v>
      </c>
      <c r="F37" s="12" t="s">
        <v>7</v>
      </c>
      <c r="G37" s="12" t="s">
        <v>68</v>
      </c>
      <c r="H37" s="12" t="s">
        <v>174</v>
      </c>
      <c r="I37" s="12" t="s">
        <v>97</v>
      </c>
      <c r="J37" s="12">
        <v>2961.9406611087907</v>
      </c>
      <c r="K37" s="12">
        <v>2980.9933351669515</v>
      </c>
      <c r="L37" s="12">
        <v>2692.4877064778484</v>
      </c>
      <c r="M37" s="12">
        <v>30315.918967397</v>
      </c>
      <c r="N37" s="12">
        <v>30075.269488228703</v>
      </c>
      <c r="O37" s="12">
        <v>8.6456737012112796</v>
      </c>
      <c r="P37" s="12">
        <v>3149.3867594732046</v>
      </c>
      <c r="Q37" s="12">
        <v>3340.1788213016266</v>
      </c>
      <c r="R37" s="12">
        <v>1.4042328653451677</v>
      </c>
      <c r="S37" s="12">
        <v>73.748566722039527</v>
      </c>
      <c r="T37" s="12">
        <v>348.53930737862265</v>
      </c>
      <c r="U37" s="12">
        <v>3.1010110834004618</v>
      </c>
      <c r="V37" s="12">
        <v>471.87081544374223</v>
      </c>
      <c r="W37" s="12">
        <v>16.029663904946673</v>
      </c>
      <c r="X37" s="12">
        <v>21.097798005057417</v>
      </c>
      <c r="Y37" s="12">
        <v>22452.8131967888</v>
      </c>
      <c r="Z37" s="12">
        <v>24514.22539291895</v>
      </c>
      <c r="AA37" s="12">
        <v>283.46462525771267</v>
      </c>
      <c r="AB37" s="12">
        <v>12.969650265260073</v>
      </c>
      <c r="AC37" s="12">
        <v>13.480130650169309</v>
      </c>
      <c r="AD37" s="12">
        <v>14.963091174678329</v>
      </c>
      <c r="AE37" s="12">
        <v>2.0742401941628619</v>
      </c>
      <c r="AF37" s="12">
        <v>2.9040354752050579</v>
      </c>
      <c r="AG37" s="12">
        <v>1.1196274247126237</v>
      </c>
      <c r="AH37" s="12">
        <v>0.61506800219183777</v>
      </c>
      <c r="AI37" s="12">
        <v>0.37884362406758587</v>
      </c>
      <c r="AJ37" s="12">
        <v>5.0800271673368043E-2</v>
      </c>
      <c r="AK37" s="12">
        <v>0.78245619291547652</v>
      </c>
      <c r="AL37" s="12">
        <v>5.717034126860149</v>
      </c>
      <c r="AM37" s="12">
        <v>0.8271427271540327</v>
      </c>
      <c r="AN37" s="12">
        <v>3.5390817119945899</v>
      </c>
      <c r="AO37" s="12">
        <v>5.3732848089135903</v>
      </c>
      <c r="AP37" s="12">
        <v>4.1570001846307381E-2</v>
      </c>
      <c r="AQ37" s="12">
        <v>5.9390955326383416E-2</v>
      </c>
      <c r="AR37" s="12">
        <v>0</v>
      </c>
      <c r="AS37" s="12">
        <v>4.1350882894383078E-3</v>
      </c>
      <c r="AT37" s="12">
        <v>3.464303087156023</v>
      </c>
      <c r="AU37" s="12">
        <v>2.0148755003767775E-3</v>
      </c>
      <c r="AV37" s="12">
        <v>0.64462492517148928</v>
      </c>
      <c r="AW37" s="12">
        <v>52.121456232830255</v>
      </c>
      <c r="AX37" s="12">
        <v>0.31051082710394334</v>
      </c>
    </row>
    <row r="38" spans="1:50" s="2" customFormat="1" x14ac:dyDescent="0.2">
      <c r="A38" s="12" t="s">
        <v>136</v>
      </c>
      <c r="B38" s="12" t="s">
        <v>168</v>
      </c>
      <c r="C38" s="12" t="s">
        <v>91</v>
      </c>
      <c r="D38" s="12" t="s">
        <v>5</v>
      </c>
      <c r="E38" s="12">
        <v>72.36</v>
      </c>
      <c r="F38" s="12" t="s">
        <v>7</v>
      </c>
      <c r="G38" s="12" t="s">
        <v>68</v>
      </c>
      <c r="H38" s="12" t="s">
        <v>174</v>
      </c>
      <c r="I38" s="12" t="s">
        <v>97</v>
      </c>
      <c r="J38" s="12">
        <v>1451.0134410407745</v>
      </c>
      <c r="K38" s="12">
        <v>1465.8675055995075</v>
      </c>
      <c r="L38" s="12">
        <v>1223.3275856881237</v>
      </c>
      <c r="M38" s="12">
        <v>18921.275089385901</v>
      </c>
      <c r="N38" s="12">
        <v>18952.605367580873</v>
      </c>
      <c r="O38" s="12">
        <v>8.301494835488791</v>
      </c>
      <c r="P38" s="12">
        <v>1592.9003169669154</v>
      </c>
      <c r="Q38" s="12">
        <v>1612.2898283215179</v>
      </c>
      <c r="R38" s="12">
        <v>0.88838403706248326</v>
      </c>
      <c r="S38" s="12">
        <v>93.527684354306757</v>
      </c>
      <c r="T38" s="12">
        <v>237.46648398640806</v>
      </c>
      <c r="U38" s="12">
        <v>0.8221719604222042</v>
      </c>
      <c r="V38" s="12">
        <v>263.3146401643703</v>
      </c>
      <c r="W38" s="12">
        <v>14.551375647486221</v>
      </c>
      <c r="X38" s="12">
        <v>16.135899996761303</v>
      </c>
      <c r="Y38" s="12">
        <v>2702.3567005487785</v>
      </c>
      <c r="Z38" s="12">
        <v>2364.0745352417339</v>
      </c>
      <c r="AA38" s="12">
        <v>168.41473798750977</v>
      </c>
      <c r="AB38" s="12">
        <v>13.725497869542185</v>
      </c>
      <c r="AC38" s="12">
        <v>19.722257044480035</v>
      </c>
      <c r="AD38" s="12">
        <v>22.012434528759538</v>
      </c>
      <c r="AE38" s="12">
        <v>2.2973615054351573</v>
      </c>
      <c r="AF38" s="12">
        <v>0.66411344079064849</v>
      </c>
      <c r="AG38" s="12">
        <v>0.80003706837738586</v>
      </c>
      <c r="AH38" s="12">
        <v>0.28286622665631733</v>
      </c>
      <c r="AI38" s="12">
        <v>0.22828936302911179</v>
      </c>
      <c r="AJ38" s="12">
        <v>3.0301694086620087E-2</v>
      </c>
      <c r="AK38" s="12">
        <v>0.12251196723994029</v>
      </c>
      <c r="AL38" s="12">
        <v>1.4619330576753968</v>
      </c>
      <c r="AM38" s="12">
        <v>0.597203908822452</v>
      </c>
      <c r="AN38" s="12">
        <v>2.30546445912554</v>
      </c>
      <c r="AO38" s="12">
        <v>3.796980012729958</v>
      </c>
      <c r="AP38" s="12">
        <v>2.7204725669590733E-2</v>
      </c>
      <c r="AQ38" s="12">
        <v>7.5810413296283061E-2</v>
      </c>
      <c r="AR38" s="12">
        <v>2.1747179452017351E-3</v>
      </c>
      <c r="AS38" s="12">
        <v>1.0883353096769115E-2</v>
      </c>
      <c r="AT38" s="12">
        <v>1.7616513316170628</v>
      </c>
      <c r="AU38" s="12">
        <v>1.4216534077484308E-2</v>
      </c>
      <c r="AV38" s="12">
        <v>0.20127471794648452</v>
      </c>
      <c r="AW38" s="12">
        <v>53.073194512127593</v>
      </c>
      <c r="AX38" s="12">
        <v>0.50089581917700343</v>
      </c>
    </row>
    <row r="39" spans="1:50" s="2" customFormat="1" x14ac:dyDescent="0.2">
      <c r="A39" s="12" t="s">
        <v>137</v>
      </c>
      <c r="B39" s="12" t="s">
        <v>168</v>
      </c>
      <c r="C39" s="12" t="s">
        <v>91</v>
      </c>
      <c r="D39" s="12" t="s">
        <v>5</v>
      </c>
      <c r="E39" s="12">
        <v>72.36</v>
      </c>
      <c r="F39" s="12" t="s">
        <v>7</v>
      </c>
      <c r="G39" s="12" t="s">
        <v>68</v>
      </c>
      <c r="H39" s="12" t="s">
        <v>174</v>
      </c>
      <c r="I39" s="12" t="s">
        <v>97</v>
      </c>
      <c r="J39" s="12">
        <v>1120.9584395381482</v>
      </c>
      <c r="K39" s="12">
        <v>1133.6140010498316</v>
      </c>
      <c r="L39" s="12">
        <v>989.98798331051876</v>
      </c>
      <c r="M39" s="12">
        <v>14699.883045353938</v>
      </c>
      <c r="N39" s="12">
        <v>15012.272007524671</v>
      </c>
      <c r="O39" s="12">
        <v>7.7131213145828088</v>
      </c>
      <c r="P39" s="12">
        <v>1948.7516433139062</v>
      </c>
      <c r="Q39" s="12">
        <v>2078.8026545928706</v>
      </c>
      <c r="R39" s="12">
        <v>0.67736351571491571</v>
      </c>
      <c r="S39" s="12">
        <v>29.798546582154103</v>
      </c>
      <c r="T39" s="12">
        <v>233.94498018699056</v>
      </c>
      <c r="U39" s="12">
        <v>0.11062969014869785</v>
      </c>
      <c r="V39" s="12">
        <v>278.17316869578679</v>
      </c>
      <c r="W39" s="12">
        <v>16.112059232375181</v>
      </c>
      <c r="X39" s="12">
        <v>14.413199571428837</v>
      </c>
      <c r="Y39" s="12">
        <v>19879.507041946199</v>
      </c>
      <c r="Z39" s="12">
        <v>19248.891147660619</v>
      </c>
      <c r="AA39" s="12">
        <v>1486.7945432539157</v>
      </c>
      <c r="AB39" s="12">
        <v>14.049856369116149</v>
      </c>
      <c r="AC39" s="12">
        <v>15.924871590258888</v>
      </c>
      <c r="AD39" s="12">
        <v>30.211678175202866</v>
      </c>
      <c r="AE39" s="12">
        <v>1.9600544518344329</v>
      </c>
      <c r="AF39" s="12">
        <v>4.7287287957691522</v>
      </c>
      <c r="AG39" s="12">
        <v>0.56947499930722023</v>
      </c>
      <c r="AH39" s="12">
        <v>0.1196669195621218</v>
      </c>
      <c r="AI39" s="12">
        <v>0.16460252388133378</v>
      </c>
      <c r="AJ39" s="12">
        <v>3.7760896054908913E-2</v>
      </c>
      <c r="AK39" s="12">
        <v>5.9077153736055467E-2</v>
      </c>
      <c r="AL39" s="12">
        <v>6.5792766349300731</v>
      </c>
      <c r="AM39" s="12">
        <v>5.086064985914839</v>
      </c>
      <c r="AN39" s="12">
        <v>2.6869522197223046</v>
      </c>
      <c r="AO39" s="12">
        <v>4.8268980964350945</v>
      </c>
      <c r="AP39" s="12">
        <v>0.2547085231537361</v>
      </c>
      <c r="AQ39" s="12">
        <v>0.22075545164473942</v>
      </c>
      <c r="AR39" s="12">
        <v>0</v>
      </c>
      <c r="AS39" s="12">
        <v>7.6177630578121592E-3</v>
      </c>
      <c r="AT39" s="12">
        <v>2.5887789496145874</v>
      </c>
      <c r="AU39" s="12">
        <v>1.0455551948203667E-2</v>
      </c>
      <c r="AV39" s="12">
        <v>0.51950112465855081</v>
      </c>
      <c r="AW39" s="12">
        <v>139.18329773766817</v>
      </c>
      <c r="AX39" s="12">
        <v>0.29575979535231639</v>
      </c>
    </row>
    <row r="40" spans="1:50" s="2" customFormat="1" x14ac:dyDescent="0.2">
      <c r="A40" s="12" t="s">
        <v>138</v>
      </c>
      <c r="B40" s="12" t="s">
        <v>168</v>
      </c>
      <c r="C40" s="12" t="s">
        <v>91</v>
      </c>
      <c r="D40" s="12" t="s">
        <v>5</v>
      </c>
      <c r="E40" s="12">
        <v>72.36</v>
      </c>
      <c r="F40" s="12" t="s">
        <v>7</v>
      </c>
      <c r="G40" s="12" t="s">
        <v>68</v>
      </c>
      <c r="H40" s="12" t="s">
        <v>174</v>
      </c>
      <c r="I40" s="12" t="s">
        <v>97</v>
      </c>
      <c r="J40" s="12">
        <v>891.34233806798227</v>
      </c>
      <c r="K40" s="12">
        <v>901.58779335545023</v>
      </c>
      <c r="L40" s="12">
        <v>483.69314108765076</v>
      </c>
      <c r="M40" s="12">
        <v>9033.2484576521365</v>
      </c>
      <c r="N40" s="12">
        <v>9073.4452840003123</v>
      </c>
      <c r="O40" s="12">
        <v>11.375751589601013</v>
      </c>
      <c r="P40" s="12">
        <v>1173.3707599338518</v>
      </c>
      <c r="Q40" s="12">
        <v>1175.2992691664138</v>
      </c>
      <c r="R40" s="12">
        <v>0.4236664801312241</v>
      </c>
      <c r="S40" s="12">
        <v>79.099943368951799</v>
      </c>
      <c r="T40" s="12">
        <v>307.13357488156294</v>
      </c>
      <c r="U40" s="12">
        <v>0.13851300110191622</v>
      </c>
      <c r="V40" s="12">
        <v>328.09093169130722</v>
      </c>
      <c r="W40" s="12">
        <v>666.67670085852251</v>
      </c>
      <c r="X40" s="12">
        <v>48.933421778125663</v>
      </c>
      <c r="Y40" s="12">
        <v>533.8841169673882</v>
      </c>
      <c r="Z40" s="12">
        <v>674.31935218115382</v>
      </c>
      <c r="AA40" s="12">
        <v>94.444914834334611</v>
      </c>
      <c r="AB40" s="12">
        <v>13.687559886082095</v>
      </c>
      <c r="AC40" s="12">
        <v>13.59112473144538</v>
      </c>
      <c r="AD40" s="12">
        <v>1002.0557225312742</v>
      </c>
      <c r="AE40" s="12">
        <v>8.0126026098765557</v>
      </c>
      <c r="AF40" s="12">
        <v>7.47335821864392</v>
      </c>
      <c r="AG40" s="12">
        <v>0.38142135492229168</v>
      </c>
      <c r="AH40" s="12">
        <v>5.7632192240110021E-2</v>
      </c>
      <c r="AI40" s="12">
        <v>0.59444967898699008</v>
      </c>
      <c r="AJ40" s="12">
        <v>1.6204028566831955E-2</v>
      </c>
      <c r="AK40" s="12">
        <v>0</v>
      </c>
      <c r="AL40" s="12">
        <v>1.5167568279648276</v>
      </c>
      <c r="AM40" s="12">
        <v>0.36420695464588315</v>
      </c>
      <c r="AN40" s="12">
        <v>2.504864493483518</v>
      </c>
      <c r="AO40" s="12">
        <v>4.6068516313542451</v>
      </c>
      <c r="AP40" s="12">
        <v>7.7823050650545493</v>
      </c>
      <c r="AQ40" s="12">
        <v>8.5403288721631387</v>
      </c>
      <c r="AR40" s="12">
        <v>3.5807595044672399E-3</v>
      </c>
      <c r="AS40" s="12">
        <v>0</v>
      </c>
      <c r="AT40" s="12">
        <v>19.201348698340411</v>
      </c>
      <c r="AU40" s="12">
        <v>1.5185526173844714E-2</v>
      </c>
      <c r="AV40" s="12">
        <v>0.31196510285876095</v>
      </c>
      <c r="AW40" s="12">
        <v>263.34349632147001</v>
      </c>
      <c r="AX40" s="12">
        <v>1.6695664749599926</v>
      </c>
    </row>
    <row r="41" spans="1:50" s="2" customFormat="1" x14ac:dyDescent="0.2">
      <c r="A41" s="12" t="s">
        <v>139</v>
      </c>
      <c r="B41" s="12" t="s">
        <v>168</v>
      </c>
      <c r="C41" s="12" t="s">
        <v>91</v>
      </c>
      <c r="D41" s="12" t="s">
        <v>5</v>
      </c>
      <c r="E41" s="12">
        <v>72.36</v>
      </c>
      <c r="F41" s="12" t="s">
        <v>7</v>
      </c>
      <c r="G41" s="12" t="s">
        <v>62</v>
      </c>
      <c r="H41" s="12" t="s">
        <v>174</v>
      </c>
      <c r="I41" s="12" t="s">
        <v>97</v>
      </c>
      <c r="J41" s="12">
        <v>1097.2572575168294</v>
      </c>
      <c r="K41" s="12">
        <v>1121.2724556829301</v>
      </c>
      <c r="L41" s="12">
        <v>692.54002161524261</v>
      </c>
      <c r="M41" s="12">
        <v>10703.314099543786</v>
      </c>
      <c r="N41" s="12">
        <v>9878.2629426805543</v>
      </c>
      <c r="O41" s="12">
        <v>8.9352220117223364</v>
      </c>
      <c r="P41" s="12">
        <v>1700.0490334310298</v>
      </c>
      <c r="Q41" s="12">
        <v>1687.1341157257809</v>
      </c>
      <c r="R41" s="12">
        <v>0.46093473038089022</v>
      </c>
      <c r="S41" s="12">
        <v>40.545080830525123</v>
      </c>
      <c r="T41" s="12">
        <v>76.732693976032976</v>
      </c>
      <c r="U41" s="12">
        <v>0.27279164266546468</v>
      </c>
      <c r="V41" s="12">
        <v>288.15150357422868</v>
      </c>
      <c r="W41" s="12">
        <v>16.466642469997762</v>
      </c>
      <c r="X41" s="12">
        <v>19.800475071565703</v>
      </c>
      <c r="Y41" s="12">
        <v>30526.425710827491</v>
      </c>
      <c r="Z41" s="12">
        <v>29208.976600707789</v>
      </c>
      <c r="AA41" s="12">
        <v>335.59203074471174</v>
      </c>
      <c r="AB41" s="12">
        <v>14.481296312468155</v>
      </c>
      <c r="AC41" s="12">
        <v>9.4693754485742581</v>
      </c>
      <c r="AD41" s="12">
        <v>16.223931008536439</v>
      </c>
      <c r="AE41" s="12">
        <v>5.5523138592835757</v>
      </c>
      <c r="AF41" s="12">
        <v>5.5389856468985288</v>
      </c>
      <c r="AG41" s="12">
        <v>0.56033852394464512</v>
      </c>
      <c r="AH41" s="12">
        <v>0.10432408999782361</v>
      </c>
      <c r="AI41" s="12">
        <v>0.31596149252940781</v>
      </c>
      <c r="AJ41" s="12">
        <v>2.0366585142923263E-2</v>
      </c>
      <c r="AK41" s="12">
        <v>0.66466043969874278</v>
      </c>
      <c r="AL41" s="12">
        <v>10.95392220545833</v>
      </c>
      <c r="AM41" s="12">
        <v>0.98263696531222111</v>
      </c>
      <c r="AN41" s="12">
        <v>2.7874937577491878</v>
      </c>
      <c r="AO41" s="12">
        <v>5.7585738056149145</v>
      </c>
      <c r="AP41" s="12">
        <v>0.21625138240268876</v>
      </c>
      <c r="AQ41" s="12">
        <v>0.28121220012241005</v>
      </c>
      <c r="AR41" s="12">
        <v>0</v>
      </c>
      <c r="AS41" s="12">
        <v>1.7501601276469555E-3</v>
      </c>
      <c r="AT41" s="12">
        <v>1.5407292978601224</v>
      </c>
      <c r="AU41" s="12">
        <v>2.8029915263248804E-2</v>
      </c>
      <c r="AV41" s="12">
        <v>0.77764478404176218</v>
      </c>
      <c r="AW41" s="12">
        <v>128.70802287012745</v>
      </c>
      <c r="AX41" s="12">
        <v>1.0639032136822659</v>
      </c>
    </row>
    <row r="42" spans="1:50" s="2" customFormat="1" x14ac:dyDescent="0.2">
      <c r="A42" s="12" t="s">
        <v>140</v>
      </c>
      <c r="B42" s="12" t="s">
        <v>168</v>
      </c>
      <c r="C42" s="12" t="s">
        <v>91</v>
      </c>
      <c r="D42" s="12" t="s">
        <v>5</v>
      </c>
      <c r="E42" s="12">
        <v>72.36</v>
      </c>
      <c r="F42" s="12" t="s">
        <v>7</v>
      </c>
      <c r="G42" s="12" t="s">
        <v>62</v>
      </c>
      <c r="H42" s="12" t="s">
        <v>174</v>
      </c>
      <c r="I42" s="12" t="s">
        <v>97</v>
      </c>
      <c r="J42" s="12">
        <v>906.80522486620805</v>
      </c>
      <c r="K42" s="12">
        <v>916.11184658132879</v>
      </c>
      <c r="L42" s="12">
        <v>502.32705470708453</v>
      </c>
      <c r="M42" s="12">
        <v>7677.0568382720267</v>
      </c>
      <c r="N42" s="12">
        <v>7882.3476757689159</v>
      </c>
      <c r="O42" s="12">
        <v>8.4686826362827023</v>
      </c>
      <c r="P42" s="12">
        <v>815.01623201647453</v>
      </c>
      <c r="Q42" s="12">
        <v>826.29723829721866</v>
      </c>
      <c r="R42" s="12">
        <v>0.33941551494016881</v>
      </c>
      <c r="S42" s="12">
        <v>58.793331748637542</v>
      </c>
      <c r="T42" s="12">
        <v>147.32668516646237</v>
      </c>
      <c r="U42" s="12">
        <v>0.12886935837492094</v>
      </c>
      <c r="V42" s="12">
        <v>433.79226632616337</v>
      </c>
      <c r="W42" s="12">
        <v>16.224767005399187</v>
      </c>
      <c r="X42" s="12">
        <v>13.17238810478657</v>
      </c>
      <c r="Y42" s="12">
        <v>13086.813643338059</v>
      </c>
      <c r="Z42" s="12">
        <v>12848.849286225764</v>
      </c>
      <c r="AA42" s="12">
        <v>130.15742570769112</v>
      </c>
      <c r="AB42" s="12">
        <v>13.499642920442771</v>
      </c>
      <c r="AC42" s="12">
        <v>10.051495835296199</v>
      </c>
      <c r="AD42" s="12">
        <v>20.345205538010596</v>
      </c>
      <c r="AE42" s="12">
        <v>1.9902583759826591</v>
      </c>
      <c r="AF42" s="12">
        <v>0.67043287970880971</v>
      </c>
      <c r="AG42" s="12">
        <v>0.45283621885070291</v>
      </c>
      <c r="AH42" s="12">
        <v>9.0487366274873374E-2</v>
      </c>
      <c r="AI42" s="12">
        <v>0.25036598377615604</v>
      </c>
      <c r="AJ42" s="12">
        <v>1.5597525111101029E-2</v>
      </c>
      <c r="AK42" s="12">
        <v>0.74535343804369403</v>
      </c>
      <c r="AL42" s="12">
        <v>5.3462324156293226</v>
      </c>
      <c r="AM42" s="12">
        <v>0.15873020712984567</v>
      </c>
      <c r="AN42" s="12">
        <v>1.9865843639554208</v>
      </c>
      <c r="AO42" s="12">
        <v>4.6183031319087489</v>
      </c>
      <c r="AP42" s="12">
        <v>0.14777305385644407</v>
      </c>
      <c r="AQ42" s="12">
        <v>0.15456604906345389</v>
      </c>
      <c r="AR42" s="12">
        <v>0</v>
      </c>
      <c r="AS42" s="12">
        <v>0</v>
      </c>
      <c r="AT42" s="12">
        <v>2.1007999483395046</v>
      </c>
      <c r="AU42" s="12">
        <v>2.7182106664433933E-2</v>
      </c>
      <c r="AV42" s="12">
        <v>0.44229294775475103</v>
      </c>
      <c r="AW42" s="12">
        <v>44.123080687830097</v>
      </c>
      <c r="AX42" s="12">
        <v>0.30740976493807065</v>
      </c>
    </row>
    <row r="43" spans="1:50" s="2" customFormat="1" x14ac:dyDescent="0.2">
      <c r="A43" s="12" t="s">
        <v>141</v>
      </c>
      <c r="B43" s="12" t="s">
        <v>168</v>
      </c>
      <c r="C43" s="12" t="s">
        <v>91</v>
      </c>
      <c r="D43" s="12" t="s">
        <v>5</v>
      </c>
      <c r="E43" s="12">
        <v>72.36</v>
      </c>
      <c r="F43" s="12" t="s">
        <v>7</v>
      </c>
      <c r="G43" s="12" t="s">
        <v>62</v>
      </c>
      <c r="H43" s="12" t="s">
        <v>174</v>
      </c>
      <c r="I43" s="12" t="s">
        <v>97</v>
      </c>
      <c r="J43" s="12">
        <v>664.48114189232876</v>
      </c>
      <c r="K43" s="12">
        <v>696.83196185390682</v>
      </c>
      <c r="L43" s="12">
        <v>564.70075505397915</v>
      </c>
      <c r="M43" s="12">
        <v>7981.0120671999357</v>
      </c>
      <c r="N43" s="12">
        <v>7929.2226668972426</v>
      </c>
      <c r="O43" s="12">
        <v>9.4836144686692307</v>
      </c>
      <c r="P43" s="12">
        <v>1634.1995466329297</v>
      </c>
      <c r="Q43" s="12">
        <v>1903.5446703504238</v>
      </c>
      <c r="R43" s="12">
        <v>0.39656891448933784</v>
      </c>
      <c r="S43" s="12">
        <v>37.682407681081258</v>
      </c>
      <c r="T43" s="12">
        <v>34.519709060762978</v>
      </c>
      <c r="U43" s="12">
        <v>0.14279178738554249</v>
      </c>
      <c r="V43" s="12">
        <v>274.47754863720917</v>
      </c>
      <c r="W43" s="12">
        <v>11.764103235567452</v>
      </c>
      <c r="X43" s="12">
        <v>19.699401807876171</v>
      </c>
      <c r="Y43" s="12">
        <v>1149.0398926684381</v>
      </c>
      <c r="Z43" s="12">
        <v>1050.5881313084419</v>
      </c>
      <c r="AA43" s="12">
        <v>77.561713236258356</v>
      </c>
      <c r="AB43" s="12">
        <v>15.39772699010128</v>
      </c>
      <c r="AC43" s="12">
        <v>7.9795407074600657</v>
      </c>
      <c r="AD43" s="12">
        <v>13.60744594701287</v>
      </c>
      <c r="AE43" s="12">
        <v>2.2069037283163864</v>
      </c>
      <c r="AF43" s="12">
        <v>0.75455013192864995</v>
      </c>
      <c r="AG43" s="12">
        <v>0.26185361260188339</v>
      </c>
      <c r="AH43" s="12">
        <v>0.13694022990203289</v>
      </c>
      <c r="AI43" s="12">
        <v>0.12468001021897269</v>
      </c>
      <c r="AJ43" s="12">
        <v>2.3054977435999081E-2</v>
      </c>
      <c r="AK43" s="12">
        <v>6.908866252946308E-2</v>
      </c>
      <c r="AL43" s="12">
        <v>0.48858669380519876</v>
      </c>
      <c r="AM43" s="12">
        <v>8.1543925840461218E-2</v>
      </c>
      <c r="AN43" s="12">
        <v>1.739849731707289</v>
      </c>
      <c r="AO43" s="12">
        <v>2.0549541253162786</v>
      </c>
      <c r="AP43" s="12">
        <v>0.12272336652119961</v>
      </c>
      <c r="AQ43" s="12">
        <v>8.344737112638656E-2</v>
      </c>
      <c r="AR43" s="12">
        <v>0</v>
      </c>
      <c r="AS43" s="12">
        <v>5.4846265225862263E-3</v>
      </c>
      <c r="AT43" s="12">
        <v>0.91760180589709983</v>
      </c>
      <c r="AU43" s="12">
        <v>1.1195897616568182E-2</v>
      </c>
      <c r="AV43" s="12">
        <v>1.9441156208557207E-2</v>
      </c>
      <c r="AW43" s="12">
        <v>14.131074222642551</v>
      </c>
      <c r="AX43" s="12">
        <v>3.5734555676392901E-2</v>
      </c>
    </row>
    <row r="44" spans="1:50" s="2" customFormat="1" x14ac:dyDescent="0.2">
      <c r="A44" s="13" t="s">
        <v>80</v>
      </c>
      <c r="B44" s="12" t="s">
        <v>90</v>
      </c>
      <c r="C44" s="12" t="s">
        <v>91</v>
      </c>
      <c r="D44" s="13" t="s">
        <v>5</v>
      </c>
      <c r="E44" s="13">
        <v>72.36</v>
      </c>
      <c r="F44" s="13" t="s">
        <v>55</v>
      </c>
      <c r="G44" s="12" t="s">
        <v>63</v>
      </c>
      <c r="H44" s="12" t="s">
        <v>89</v>
      </c>
      <c r="I44" s="12" t="s">
        <v>97</v>
      </c>
      <c r="J44" s="12">
        <v>492.048</v>
      </c>
      <c r="K44" s="12">
        <v>434.15999999999997</v>
      </c>
      <c r="L44" s="12">
        <v>578.88</v>
      </c>
      <c r="M44" s="12">
        <v>5716.44</v>
      </c>
      <c r="N44" s="12">
        <v>4341.6000000000004</v>
      </c>
      <c r="O44" s="12">
        <v>7.2360000000000007</v>
      </c>
      <c r="P44" s="12">
        <v>35.199522000000002</v>
      </c>
      <c r="Q44" s="12">
        <v>22.576319999999999</v>
      </c>
      <c r="R44" s="12">
        <v>0.25325999999999999</v>
      </c>
      <c r="S44" s="12">
        <v>46.889279999999999</v>
      </c>
      <c r="T44" s="12">
        <v>123.012</v>
      </c>
      <c r="U44" s="12">
        <v>0.15613479</v>
      </c>
      <c r="V44" s="12">
        <v>159.19200000000001</v>
      </c>
      <c r="W44" s="12">
        <v>31.042439999999999</v>
      </c>
      <c r="X44" s="12">
        <v>38.712600000000002</v>
      </c>
      <c r="Y44" s="12">
        <v>13.7484</v>
      </c>
      <c r="Z44" s="12">
        <v>11.64996</v>
      </c>
      <c r="AA44" s="12">
        <v>22.793399999999998</v>
      </c>
      <c r="AB44" s="12">
        <v>14.298335999999999</v>
      </c>
      <c r="AC44" s="12">
        <v>3.4805159999999997</v>
      </c>
      <c r="AD44" s="12">
        <v>4.1245200000000004</v>
      </c>
      <c r="AE44" s="12">
        <v>1.6347760000000002</v>
      </c>
      <c r="AF44" s="12">
        <v>0.8948368000000001</v>
      </c>
      <c r="AG44" s="12">
        <v>1.070928E-2</v>
      </c>
      <c r="AH44" s="12">
        <v>4.7033999999999999E-2</v>
      </c>
      <c r="AI44" s="12">
        <v>7.3807200000000003E-2</v>
      </c>
      <c r="AJ44" s="12">
        <v>1.0853999999999999E-2</v>
      </c>
      <c r="AK44" s="12">
        <v>3.9074400000000002E-2</v>
      </c>
      <c r="AL44" s="12">
        <v>3.2912880000000003E-3</v>
      </c>
      <c r="AM44" s="12">
        <v>1.5207539400000001E-2</v>
      </c>
      <c r="AN44" s="12">
        <v>0.33285599999999999</v>
      </c>
      <c r="AO44" s="12">
        <v>7.0189200000000007E-2</v>
      </c>
      <c r="AP44" s="12">
        <v>1.0853999999999999E-2</v>
      </c>
      <c r="AQ44" s="12">
        <v>8.6846760000000009E-2</v>
      </c>
      <c r="AR44" s="12">
        <v>3.1182580000000005E-3</v>
      </c>
      <c r="AS44" s="12">
        <v>6.4823706000000005E-4</v>
      </c>
      <c r="AT44" s="12">
        <v>0.130248</v>
      </c>
      <c r="AU44" s="12">
        <v>1.8813599999999999E-3</v>
      </c>
      <c r="AV44" s="12">
        <v>4.05216E-3</v>
      </c>
      <c r="AW44" s="12">
        <v>3.4732799999999999</v>
      </c>
      <c r="AX44" s="12">
        <v>3.4468720000000001E-3</v>
      </c>
    </row>
    <row r="45" spans="1:50" s="2" customFormat="1" x14ac:dyDescent="0.2">
      <c r="A45" s="13" t="s">
        <v>81</v>
      </c>
      <c r="B45" s="12" t="s">
        <v>90</v>
      </c>
      <c r="C45" s="12" t="s">
        <v>91</v>
      </c>
      <c r="D45" s="13" t="s">
        <v>5</v>
      </c>
      <c r="E45" s="13">
        <v>72.36</v>
      </c>
      <c r="F45" s="13" t="s">
        <v>55</v>
      </c>
      <c r="G45" s="12" t="s">
        <v>63</v>
      </c>
      <c r="H45" s="12" t="s">
        <v>89</v>
      </c>
      <c r="I45" s="12" t="s">
        <v>97</v>
      </c>
      <c r="J45" s="12">
        <v>665.71199999999999</v>
      </c>
      <c r="K45" s="12">
        <v>535.46400000000006</v>
      </c>
      <c r="L45" s="12">
        <v>817.66800000000001</v>
      </c>
      <c r="M45" s="12">
        <v>6584.76</v>
      </c>
      <c r="N45" s="12">
        <v>5137.5600000000004</v>
      </c>
      <c r="O45" s="12">
        <v>40.521600000000007</v>
      </c>
      <c r="P45" s="12">
        <v>35.199522000000002</v>
      </c>
      <c r="Q45" s="12">
        <v>25.325999999999997</v>
      </c>
      <c r="R45" s="12">
        <v>0.28220400000000001</v>
      </c>
      <c r="S45" s="12">
        <v>39.870360000000005</v>
      </c>
      <c r="T45" s="12">
        <v>169.32239999999999</v>
      </c>
      <c r="U45" s="12">
        <v>0.15613479</v>
      </c>
      <c r="V45" s="12">
        <v>192.4776</v>
      </c>
      <c r="W45" s="12">
        <v>30.89772</v>
      </c>
      <c r="X45" s="12">
        <v>55.28304</v>
      </c>
      <c r="Y45" s="12">
        <v>3618</v>
      </c>
      <c r="Z45" s="12">
        <v>3473.2799999999997</v>
      </c>
      <c r="AA45" s="12">
        <v>47.033999999999999</v>
      </c>
      <c r="AB45" s="12">
        <v>14.25492</v>
      </c>
      <c r="AC45" s="12">
        <v>1.997136</v>
      </c>
      <c r="AD45" s="12">
        <v>5.8611599999999999</v>
      </c>
      <c r="AE45" s="12">
        <v>1.6347760000000002</v>
      </c>
      <c r="AF45" s="12">
        <v>0.8948368000000001</v>
      </c>
      <c r="AG45" s="12">
        <v>2.6049600000000003E-2</v>
      </c>
      <c r="AH45" s="12">
        <v>0.16642799999999999</v>
      </c>
      <c r="AI45" s="12">
        <v>0.188136</v>
      </c>
      <c r="AJ45" s="12">
        <v>2.9667600000000001E-3</v>
      </c>
      <c r="AK45" s="12">
        <v>5.4993600000000004E-2</v>
      </c>
      <c r="AL45" s="12">
        <v>2.7496800000000001</v>
      </c>
      <c r="AM45" s="12">
        <v>0.39074400000000004</v>
      </c>
      <c r="AN45" s="12">
        <v>0.41245199999999999</v>
      </c>
      <c r="AO45" s="12">
        <v>1.6358787E-2</v>
      </c>
      <c r="AP45" s="12">
        <v>4.8874540000000001E-2</v>
      </c>
      <c r="AQ45" s="12">
        <v>8.6846760000000009E-2</v>
      </c>
      <c r="AR45" s="12">
        <v>2.5325999999999999E-3</v>
      </c>
      <c r="AS45" s="12">
        <v>2.8220399999999998E-4</v>
      </c>
      <c r="AT45" s="12">
        <v>9.2620800000000003E-2</v>
      </c>
      <c r="AU45" s="12">
        <v>1.5195599999999999E-3</v>
      </c>
      <c r="AV45" s="12">
        <v>7.4530799999999999E-3</v>
      </c>
      <c r="AW45" s="12">
        <v>4.77576</v>
      </c>
      <c r="AX45" s="12">
        <v>2.46024E-2</v>
      </c>
    </row>
    <row r="46" spans="1:50" s="2" customFormat="1" x14ac:dyDescent="0.2">
      <c r="A46" s="13" t="s">
        <v>82</v>
      </c>
      <c r="B46" s="12" t="s">
        <v>90</v>
      </c>
      <c r="C46" s="12" t="s">
        <v>91</v>
      </c>
      <c r="D46" s="13" t="s">
        <v>5</v>
      </c>
      <c r="E46" s="13">
        <v>72.36</v>
      </c>
      <c r="F46" s="13" t="s">
        <v>55</v>
      </c>
      <c r="G46" s="12" t="s">
        <v>63</v>
      </c>
      <c r="H46" s="12" t="s">
        <v>89</v>
      </c>
      <c r="I46" s="12" t="s">
        <v>97</v>
      </c>
      <c r="J46" s="12">
        <v>6505.1640000000007</v>
      </c>
      <c r="K46" s="12">
        <v>5173.74</v>
      </c>
      <c r="L46" s="12">
        <v>7699.1040000000003</v>
      </c>
      <c r="M46" s="12">
        <v>57381.479999999996</v>
      </c>
      <c r="N46" s="12">
        <v>48843</v>
      </c>
      <c r="O46" s="12">
        <v>26.773199999999999</v>
      </c>
      <c r="P46" s="12">
        <v>493.49520000000001</v>
      </c>
      <c r="Q46" s="12">
        <v>327.79079999999999</v>
      </c>
      <c r="R46" s="12">
        <v>2.4095880000000003</v>
      </c>
      <c r="S46" s="12">
        <v>57.888000000000005</v>
      </c>
      <c r="T46" s="12">
        <v>320.84424000000001</v>
      </c>
      <c r="U46" s="12">
        <v>0.93344399999999994</v>
      </c>
      <c r="V46" s="12">
        <v>1367.6039999999998</v>
      </c>
      <c r="W46" s="12">
        <v>40.37688</v>
      </c>
      <c r="X46" s="12">
        <v>37.699559999999998</v>
      </c>
      <c r="Y46" s="12">
        <v>223.5924</v>
      </c>
      <c r="Z46" s="12">
        <v>230.10480000000001</v>
      </c>
      <c r="AA46" s="12">
        <v>115.05240000000001</v>
      </c>
      <c r="AB46" s="12">
        <v>19.949652</v>
      </c>
      <c r="AC46" s="12">
        <v>3.1766040000000002</v>
      </c>
      <c r="AD46" s="12">
        <v>35.456400000000002</v>
      </c>
      <c r="AE46" s="12">
        <v>1.6347760000000002</v>
      </c>
      <c r="AF46" s="12">
        <v>0.8948368000000001</v>
      </c>
      <c r="AG46" s="12">
        <v>0.20405519999999999</v>
      </c>
      <c r="AH46" s="12">
        <v>2.1129120000000001</v>
      </c>
      <c r="AI46" s="12">
        <v>1.4906159999999999</v>
      </c>
      <c r="AJ46" s="12">
        <v>1.3024800000000001E-2</v>
      </c>
      <c r="AK46" s="12">
        <v>0.57888000000000006</v>
      </c>
      <c r="AL46" s="12">
        <v>0.1505088</v>
      </c>
      <c r="AM46" s="12">
        <v>0.14544360000000001</v>
      </c>
      <c r="AN46" s="12">
        <v>4.8336480000000002</v>
      </c>
      <c r="AO46" s="12">
        <v>1.6358787E-2</v>
      </c>
      <c r="AP46" s="12">
        <v>4.8874540000000001E-2</v>
      </c>
      <c r="AQ46" s="12">
        <v>8.6846760000000009E-2</v>
      </c>
      <c r="AR46" s="12">
        <v>6.6571199999999997E-2</v>
      </c>
      <c r="AS46" s="12">
        <v>7.9595999999999996E-4</v>
      </c>
      <c r="AT46" s="12">
        <v>0.44139600000000001</v>
      </c>
      <c r="AU46" s="12">
        <v>7.3083599999999999E-3</v>
      </c>
      <c r="AV46" s="12">
        <v>8.4661200000000006E-2</v>
      </c>
      <c r="AW46" s="12">
        <v>26.121959999999998</v>
      </c>
      <c r="AX46" s="12">
        <v>4.0521599999999998E-2</v>
      </c>
    </row>
    <row r="47" spans="1:50" s="2" customFormat="1" x14ac:dyDescent="0.2">
      <c r="A47" s="13" t="s">
        <v>83</v>
      </c>
      <c r="B47" s="12" t="s">
        <v>90</v>
      </c>
      <c r="C47" s="12" t="s">
        <v>91</v>
      </c>
      <c r="D47" s="13" t="s">
        <v>5</v>
      </c>
      <c r="E47" s="13">
        <v>72.36</v>
      </c>
      <c r="F47" s="13" t="s">
        <v>55</v>
      </c>
      <c r="G47" s="12" t="s">
        <v>63</v>
      </c>
      <c r="H47" s="12" t="s">
        <v>65</v>
      </c>
      <c r="I47" s="12" t="s">
        <v>97</v>
      </c>
      <c r="J47" s="12">
        <v>817.66800000000001</v>
      </c>
      <c r="K47" s="12">
        <v>665.71199999999999</v>
      </c>
      <c r="L47" s="12">
        <v>998.5680000000001</v>
      </c>
      <c r="M47" s="12">
        <v>8321.4</v>
      </c>
      <c r="N47" s="12">
        <v>6078.24</v>
      </c>
      <c r="O47" s="12">
        <v>8.6831999999999994</v>
      </c>
      <c r="P47" s="12">
        <v>130.24799999999999</v>
      </c>
      <c r="Q47" s="12">
        <v>130.24799999999999</v>
      </c>
      <c r="R47" s="12">
        <v>0.34732799999999997</v>
      </c>
      <c r="S47" s="12">
        <v>41.245199999999997</v>
      </c>
      <c r="T47" s="12">
        <v>189.58320000000001</v>
      </c>
      <c r="U47" s="12">
        <v>0.15613479</v>
      </c>
      <c r="V47" s="12">
        <v>231.55200000000002</v>
      </c>
      <c r="W47" s="12">
        <v>30.82536</v>
      </c>
      <c r="X47" s="12">
        <v>42.041159999999998</v>
      </c>
      <c r="Y47" s="12">
        <v>20.984399999999997</v>
      </c>
      <c r="Z47" s="12">
        <v>20.984399999999997</v>
      </c>
      <c r="AA47" s="12">
        <v>16.06392</v>
      </c>
      <c r="AB47" s="12">
        <v>15.123239999999999</v>
      </c>
      <c r="AC47" s="12">
        <v>2.3010480000000002</v>
      </c>
      <c r="AD47" s="12">
        <v>0.34009200000000001</v>
      </c>
      <c r="AE47" s="12">
        <v>1.6347760000000002</v>
      </c>
      <c r="AF47" s="12">
        <v>0.8948368000000001</v>
      </c>
      <c r="AG47" s="12">
        <v>1.461672E-2</v>
      </c>
      <c r="AH47" s="12">
        <v>0.50651999999999997</v>
      </c>
      <c r="AI47" s="12">
        <v>0.31114799999999998</v>
      </c>
      <c r="AJ47" s="12">
        <v>1.5416830000000001E-3</v>
      </c>
      <c r="AK47" s="12">
        <v>5.7888000000000002</v>
      </c>
      <c r="AL47" s="12">
        <v>2.2431599999999999E-2</v>
      </c>
      <c r="AM47" s="12">
        <v>1.5207539400000001E-2</v>
      </c>
      <c r="AN47" s="12">
        <v>0.56440800000000002</v>
      </c>
      <c r="AO47" s="12">
        <v>8.6831999999999993E-2</v>
      </c>
      <c r="AP47" s="12">
        <v>0.26773200000000003</v>
      </c>
      <c r="AQ47" s="12">
        <v>0.36180000000000001</v>
      </c>
      <c r="AR47" s="12">
        <v>9.6962400000000001E-3</v>
      </c>
      <c r="AS47" s="12">
        <v>2.6049599999999998E-4</v>
      </c>
      <c r="AT47" s="12">
        <v>5.7888000000000002E-2</v>
      </c>
      <c r="AU47" s="12">
        <v>3.6263004E-3</v>
      </c>
      <c r="AV47" s="12">
        <v>1.0926360000000001E-2</v>
      </c>
      <c r="AW47" s="12">
        <v>3.7627199999999998</v>
      </c>
      <c r="AX47" s="12">
        <v>1.222884E-2</v>
      </c>
    </row>
    <row r="48" spans="1:50" s="2" customFormat="1" x14ac:dyDescent="0.2">
      <c r="A48" s="13" t="s">
        <v>84</v>
      </c>
      <c r="B48" s="12" t="s">
        <v>90</v>
      </c>
      <c r="C48" s="12" t="s">
        <v>91</v>
      </c>
      <c r="D48" s="13" t="s">
        <v>5</v>
      </c>
      <c r="E48" s="13">
        <v>72.36</v>
      </c>
      <c r="F48" s="13" t="s">
        <v>55</v>
      </c>
      <c r="G48" s="12" t="s">
        <v>63</v>
      </c>
      <c r="H48" s="12" t="s">
        <v>65</v>
      </c>
      <c r="I48" s="12" t="s">
        <v>97</v>
      </c>
      <c r="J48" s="12">
        <v>622.29599999999994</v>
      </c>
      <c r="K48" s="12">
        <v>528.22799999999995</v>
      </c>
      <c r="L48" s="12">
        <v>861.08400000000006</v>
      </c>
      <c r="M48" s="12">
        <v>6005.88</v>
      </c>
      <c r="N48" s="12">
        <v>4486.32</v>
      </c>
      <c r="O48" s="12">
        <v>24.602400000000003</v>
      </c>
      <c r="P48" s="12">
        <v>81.043200000000013</v>
      </c>
      <c r="Q48" s="12">
        <v>81.766799999999989</v>
      </c>
      <c r="R48" s="12">
        <v>0.296676</v>
      </c>
      <c r="S48" s="12">
        <v>47.68524</v>
      </c>
      <c r="T48" s="12">
        <v>126.63</v>
      </c>
      <c r="U48" s="12">
        <v>0.25325999999999999</v>
      </c>
      <c r="V48" s="12">
        <v>180.9</v>
      </c>
      <c r="W48" s="12">
        <v>32.996160000000003</v>
      </c>
      <c r="X48" s="12">
        <v>68.0184</v>
      </c>
      <c r="Y48" s="12">
        <v>9840.9599999999991</v>
      </c>
      <c r="Z48" s="12">
        <v>9913.32</v>
      </c>
      <c r="AA48" s="12">
        <v>123.012</v>
      </c>
      <c r="AB48" s="12">
        <v>14.985756</v>
      </c>
      <c r="AC48" s="12">
        <v>1.657044</v>
      </c>
      <c r="AD48" s="12">
        <v>0.11486332</v>
      </c>
      <c r="AE48" s="12">
        <v>1.6347760000000002</v>
      </c>
      <c r="AF48" s="12">
        <v>0.8948368000000001</v>
      </c>
      <c r="AG48" s="12">
        <v>3.9074400000000002E-2</v>
      </c>
      <c r="AH48" s="12">
        <v>1.0709280000000001</v>
      </c>
      <c r="AI48" s="12">
        <v>0.82490399999999997</v>
      </c>
      <c r="AJ48" s="12">
        <v>3.40092E-3</v>
      </c>
      <c r="AK48" s="12">
        <v>0.455868</v>
      </c>
      <c r="AL48" s="12">
        <v>4.1968800000000002</v>
      </c>
      <c r="AM48" s="12">
        <v>8.2490399999999992E-2</v>
      </c>
      <c r="AN48" s="12">
        <v>0.96238799999999991</v>
      </c>
      <c r="AO48" s="12">
        <v>0.12952439999999998</v>
      </c>
      <c r="AP48" s="12">
        <v>0.84661200000000003</v>
      </c>
      <c r="AQ48" s="12">
        <v>0.73083599999999993</v>
      </c>
      <c r="AR48" s="12">
        <v>3.9798E-2</v>
      </c>
      <c r="AS48" s="12">
        <v>1.3024799999999999E-4</v>
      </c>
      <c r="AT48" s="12">
        <v>6.9288318000000002E-3</v>
      </c>
      <c r="AU48" s="12">
        <v>6.2229600000000005E-3</v>
      </c>
      <c r="AV48" s="12">
        <v>1.5557399999999999E-2</v>
      </c>
      <c r="AW48" s="12">
        <v>5.2099199999999994</v>
      </c>
      <c r="AX48" s="12">
        <v>6.9465600000000002E-2</v>
      </c>
    </row>
    <row r="49" spans="1:50" s="2" customFormat="1" x14ac:dyDescent="0.2">
      <c r="A49" s="13" t="s">
        <v>85</v>
      </c>
      <c r="B49" s="12" t="s">
        <v>90</v>
      </c>
      <c r="C49" s="12" t="s">
        <v>91</v>
      </c>
      <c r="D49" s="13" t="s">
        <v>5</v>
      </c>
      <c r="E49" s="13">
        <v>72.36</v>
      </c>
      <c r="F49" s="13" t="s">
        <v>55</v>
      </c>
      <c r="G49" s="12" t="s">
        <v>63</v>
      </c>
      <c r="H49" s="12" t="s">
        <v>89</v>
      </c>
      <c r="I49" s="12" t="s">
        <v>97</v>
      </c>
      <c r="J49" s="12">
        <v>3835.08</v>
      </c>
      <c r="K49" s="12">
        <v>3010.1759999999999</v>
      </c>
      <c r="L49" s="12">
        <v>4703.3999999999996</v>
      </c>
      <c r="M49" s="12">
        <v>33792.120000000003</v>
      </c>
      <c r="N49" s="12">
        <v>27641.52</v>
      </c>
      <c r="O49" s="12">
        <v>12.518279999999999</v>
      </c>
      <c r="P49" s="12">
        <v>322.72559999999999</v>
      </c>
      <c r="Q49" s="12">
        <v>266.28480000000002</v>
      </c>
      <c r="R49" s="12">
        <v>1.4906159999999999</v>
      </c>
      <c r="S49" s="12">
        <v>59.262839999999997</v>
      </c>
      <c r="T49" s="12">
        <v>332.85599999999999</v>
      </c>
      <c r="U49" s="12">
        <v>0.26773200000000003</v>
      </c>
      <c r="V49" s="12">
        <v>824.904</v>
      </c>
      <c r="W49" s="12">
        <v>32.851440000000004</v>
      </c>
      <c r="X49" s="12">
        <v>41.245199999999997</v>
      </c>
      <c r="Y49" s="12">
        <v>238.78799999999998</v>
      </c>
      <c r="Z49" s="12">
        <v>238.78799999999998</v>
      </c>
      <c r="AA49" s="12">
        <v>112.88160000000001</v>
      </c>
      <c r="AB49" s="12">
        <v>17.301276000000001</v>
      </c>
      <c r="AC49" s="12">
        <v>2.4095880000000003</v>
      </c>
      <c r="AD49" s="12">
        <v>1.895832</v>
      </c>
      <c r="AE49" s="12">
        <v>1.6347760000000002</v>
      </c>
      <c r="AF49" s="12">
        <v>0.8948368000000001</v>
      </c>
      <c r="AG49" s="12">
        <v>0.15557399999999999</v>
      </c>
      <c r="AH49" s="12">
        <v>2.228688</v>
      </c>
      <c r="AI49" s="12">
        <v>1.4689079999999999</v>
      </c>
      <c r="AJ49" s="12">
        <v>2.1201480000000002E-2</v>
      </c>
      <c r="AK49" s="12">
        <v>0.41245199999999999</v>
      </c>
      <c r="AL49" s="12">
        <v>6.8018399999999993E-2</v>
      </c>
      <c r="AM49" s="12">
        <v>6.2953200000000001E-2</v>
      </c>
      <c r="AN49" s="12">
        <v>3.1259520000000003</v>
      </c>
      <c r="AO49" s="12">
        <v>0.75978000000000001</v>
      </c>
      <c r="AP49" s="12">
        <v>0.44863199999999998</v>
      </c>
      <c r="AQ49" s="12">
        <v>0.41245199999999999</v>
      </c>
      <c r="AR49" s="12">
        <v>7.597799999999999E-2</v>
      </c>
      <c r="AS49" s="12">
        <v>2.5325999999999999E-3</v>
      </c>
      <c r="AT49" s="12">
        <v>6.9288318000000002E-3</v>
      </c>
      <c r="AU49" s="12">
        <v>8.6832000000000003E-3</v>
      </c>
      <c r="AV49" s="12">
        <v>3.668652E-2</v>
      </c>
      <c r="AW49" s="12">
        <v>20.333160000000003</v>
      </c>
      <c r="AX49" s="12">
        <v>2.5325999999999998E-2</v>
      </c>
    </row>
    <row r="50" spans="1:50" s="2" customFormat="1" x14ac:dyDescent="0.2">
      <c r="A50" s="13" t="s">
        <v>86</v>
      </c>
      <c r="B50" s="12" t="s">
        <v>90</v>
      </c>
      <c r="C50" s="12" t="s">
        <v>91</v>
      </c>
      <c r="D50" s="13" t="s">
        <v>5</v>
      </c>
      <c r="E50" s="13">
        <v>72.36</v>
      </c>
      <c r="F50" s="13" t="s">
        <v>55</v>
      </c>
      <c r="G50" s="12" t="s">
        <v>63</v>
      </c>
      <c r="H50" s="12" t="s">
        <v>89</v>
      </c>
      <c r="I50" s="12" t="s">
        <v>97</v>
      </c>
      <c r="J50" s="12">
        <v>1237.356</v>
      </c>
      <c r="K50" s="12">
        <v>998.5680000000001</v>
      </c>
      <c r="L50" s="12">
        <v>1714.932</v>
      </c>
      <c r="M50" s="12">
        <v>11505.24</v>
      </c>
      <c r="N50" s="12">
        <v>8827.92</v>
      </c>
      <c r="O50" s="12">
        <v>11.5776</v>
      </c>
      <c r="P50" s="12">
        <v>283.65120000000002</v>
      </c>
      <c r="Q50" s="12">
        <v>191.75399999999999</v>
      </c>
      <c r="R50" s="12">
        <v>0.60058800000000001</v>
      </c>
      <c r="S50" s="12">
        <v>54.414720000000003</v>
      </c>
      <c r="T50" s="12">
        <v>212.01480000000001</v>
      </c>
      <c r="U50" s="12">
        <v>0.15613479</v>
      </c>
      <c r="V50" s="12">
        <v>295.22879999999998</v>
      </c>
      <c r="W50" s="12">
        <v>35.456400000000002</v>
      </c>
      <c r="X50" s="12">
        <v>30.535919999999997</v>
      </c>
      <c r="Y50" s="12">
        <v>2026.08</v>
      </c>
      <c r="Z50" s="12">
        <v>2026.08</v>
      </c>
      <c r="AA50" s="12">
        <v>60.058799999999998</v>
      </c>
      <c r="AB50" s="12">
        <v>16.432956000000001</v>
      </c>
      <c r="AC50" s="12">
        <v>2.7569159999999999</v>
      </c>
      <c r="AD50" s="12">
        <v>18.813600000000001</v>
      </c>
      <c r="AE50" s="12">
        <v>1.6347760000000002</v>
      </c>
      <c r="AF50" s="12">
        <v>0.8948368000000001</v>
      </c>
      <c r="AG50" s="12">
        <v>5.5717199999999995E-2</v>
      </c>
      <c r="AH50" s="12">
        <v>1.367604</v>
      </c>
      <c r="AI50" s="12">
        <v>0.84661200000000003</v>
      </c>
      <c r="AJ50" s="12">
        <v>7.2360000000000002E-3</v>
      </c>
      <c r="AK50" s="12">
        <v>0.1136052</v>
      </c>
      <c r="AL50" s="12">
        <v>1.66428</v>
      </c>
      <c r="AM50" s="12">
        <v>0.28944000000000003</v>
      </c>
      <c r="AN50" s="12">
        <v>0.90450000000000008</v>
      </c>
      <c r="AO50" s="12">
        <v>0.1461672</v>
      </c>
      <c r="AP50" s="12">
        <v>0.50651999999999997</v>
      </c>
      <c r="AQ50" s="12">
        <v>0.44139600000000001</v>
      </c>
      <c r="AR50" s="12">
        <v>4.0521599999999998E-2</v>
      </c>
      <c r="AS50" s="12">
        <v>1.0854E-3</v>
      </c>
      <c r="AT50" s="12">
        <v>0.18668879999999999</v>
      </c>
      <c r="AU50" s="12">
        <v>3.6263004E-3</v>
      </c>
      <c r="AV50" s="12">
        <v>1.6425719999999998E-2</v>
      </c>
      <c r="AW50" s="12">
        <v>3.18384</v>
      </c>
      <c r="AX50" s="12">
        <v>1.4254919999999999E-2</v>
      </c>
    </row>
    <row r="51" spans="1:50" s="2" customFormat="1" x14ac:dyDescent="0.2">
      <c r="A51" s="13" t="s">
        <v>87</v>
      </c>
      <c r="B51" s="12" t="s">
        <v>90</v>
      </c>
      <c r="C51" s="12" t="s">
        <v>91</v>
      </c>
      <c r="D51" s="13" t="s">
        <v>5</v>
      </c>
      <c r="E51" s="13">
        <v>72.36</v>
      </c>
      <c r="F51" s="13" t="s">
        <v>55</v>
      </c>
      <c r="G51" s="12" t="s">
        <v>63</v>
      </c>
      <c r="H51" s="12" t="s">
        <v>89</v>
      </c>
      <c r="I51" s="12" t="s">
        <v>97</v>
      </c>
      <c r="J51" s="12">
        <v>3140.424</v>
      </c>
      <c r="K51" s="12">
        <v>2655.6120000000001</v>
      </c>
      <c r="L51" s="12">
        <v>3835.08</v>
      </c>
      <c r="M51" s="12">
        <v>27424.44</v>
      </c>
      <c r="N51" s="12">
        <v>24602.400000000001</v>
      </c>
      <c r="O51" s="12">
        <v>10.20276</v>
      </c>
      <c r="P51" s="12">
        <v>249.64200000000002</v>
      </c>
      <c r="Q51" s="12">
        <v>191.03040000000001</v>
      </c>
      <c r="R51" s="12">
        <v>1.3024799999999999</v>
      </c>
      <c r="S51" s="12">
        <v>57.598559999999999</v>
      </c>
      <c r="T51" s="12">
        <v>232.9992</v>
      </c>
      <c r="U51" s="12">
        <v>0.15613479</v>
      </c>
      <c r="V51" s="12">
        <v>687.42</v>
      </c>
      <c r="W51" s="12">
        <v>36.107639999999996</v>
      </c>
      <c r="X51" s="12">
        <v>34.660440000000001</v>
      </c>
      <c r="Y51" s="12">
        <v>745.30799999999999</v>
      </c>
      <c r="Z51" s="12">
        <v>933.44400000000007</v>
      </c>
      <c r="AA51" s="12">
        <v>79.596000000000004</v>
      </c>
      <c r="AB51" s="12">
        <v>18.379439999999999</v>
      </c>
      <c r="AC51" s="12">
        <v>4.0521599999999998</v>
      </c>
      <c r="AD51" s="12">
        <v>0.40521599999999997</v>
      </c>
      <c r="AE51" s="12">
        <v>1.6347760000000002</v>
      </c>
      <c r="AF51" s="12">
        <v>0.8948368000000001</v>
      </c>
      <c r="AG51" s="12">
        <v>6.07824E-2</v>
      </c>
      <c r="AH51" s="12">
        <v>1.1505240000000001</v>
      </c>
      <c r="AI51" s="12">
        <v>0.716364</v>
      </c>
      <c r="AJ51" s="12">
        <v>1.1143439999999999E-2</v>
      </c>
      <c r="AK51" s="12">
        <v>0.26773200000000003</v>
      </c>
      <c r="AL51" s="12">
        <v>1.107108</v>
      </c>
      <c r="AM51" s="12">
        <v>4.7757599999999997E-2</v>
      </c>
      <c r="AN51" s="12">
        <v>1.5412679999999999</v>
      </c>
      <c r="AO51" s="12">
        <v>0.10781639999999999</v>
      </c>
      <c r="AP51" s="12">
        <v>0.48481200000000002</v>
      </c>
      <c r="AQ51" s="12">
        <v>0.36903600000000003</v>
      </c>
      <c r="AR51" s="12">
        <v>3.4732800000000001E-2</v>
      </c>
      <c r="AS51" s="12">
        <v>4.9928400000000001E-4</v>
      </c>
      <c r="AT51" s="12">
        <v>0.10130399999999999</v>
      </c>
      <c r="AU51" s="12">
        <v>3.6263004E-3</v>
      </c>
      <c r="AV51" s="12">
        <v>7.2360000000000008E-2</v>
      </c>
      <c r="AW51" s="12">
        <v>5.2099199999999994</v>
      </c>
      <c r="AX51" s="12">
        <v>1.208412E-2</v>
      </c>
    </row>
    <row r="52" spans="1:50" s="2" customFormat="1" x14ac:dyDescent="0.2">
      <c r="A52" s="13" t="s">
        <v>88</v>
      </c>
      <c r="B52" s="12" t="s">
        <v>90</v>
      </c>
      <c r="C52" s="12" t="s">
        <v>91</v>
      </c>
      <c r="D52" s="13" t="s">
        <v>5</v>
      </c>
      <c r="E52" s="13">
        <v>72.36</v>
      </c>
      <c r="F52" s="13" t="s">
        <v>55</v>
      </c>
      <c r="G52" s="12" t="s">
        <v>63</v>
      </c>
      <c r="H52" s="12" t="s">
        <v>89</v>
      </c>
      <c r="I52" s="12" t="s">
        <v>97</v>
      </c>
      <c r="J52" s="12">
        <v>861.08400000000006</v>
      </c>
      <c r="K52" s="12">
        <v>578.88</v>
      </c>
      <c r="L52" s="12">
        <v>926.20800000000008</v>
      </c>
      <c r="M52" s="12">
        <v>6440.04</v>
      </c>
      <c r="N52" s="12">
        <v>4920.4799999999996</v>
      </c>
      <c r="O52" s="12">
        <v>9.4068000000000005</v>
      </c>
      <c r="P52" s="12">
        <v>35.199522000000002</v>
      </c>
      <c r="Q52" s="12">
        <v>22.4316</v>
      </c>
      <c r="R52" s="12">
        <v>0.33285599999999999</v>
      </c>
      <c r="S52" s="12">
        <v>45.948599999999999</v>
      </c>
      <c r="T52" s="12">
        <v>159.91559999999998</v>
      </c>
      <c r="U52" s="12">
        <v>0.15613479</v>
      </c>
      <c r="V52" s="12">
        <v>189.58320000000001</v>
      </c>
      <c r="W52" s="12">
        <v>32.489640000000001</v>
      </c>
      <c r="X52" s="12">
        <v>101.30399999999999</v>
      </c>
      <c r="Y52" s="12">
        <v>11.5776</v>
      </c>
      <c r="Z52" s="12">
        <v>3.9074399999999998</v>
      </c>
      <c r="AA52" s="12">
        <v>20.984399999999997</v>
      </c>
      <c r="AB52" s="12">
        <v>16.353359999999999</v>
      </c>
      <c r="AC52" s="12">
        <v>1.497852</v>
      </c>
      <c r="AD52" s="12">
        <v>0.11486332</v>
      </c>
      <c r="AE52" s="12">
        <v>3.2561999999999998</v>
      </c>
      <c r="AF52" s="12">
        <v>0.8948368000000001</v>
      </c>
      <c r="AG52" s="12">
        <v>2.7496800000000002E-2</v>
      </c>
      <c r="AH52" s="12">
        <v>0.52822800000000003</v>
      </c>
      <c r="AI52" s="12">
        <v>0.48481200000000002</v>
      </c>
      <c r="AJ52" s="12">
        <v>3.1114800000000002E-3</v>
      </c>
      <c r="AK52" s="12">
        <v>5.0651999999999997E-3</v>
      </c>
      <c r="AL52" s="12">
        <v>1.3748400000000001E-2</v>
      </c>
      <c r="AM52" s="12">
        <v>0.50651999999999997</v>
      </c>
      <c r="AN52" s="12">
        <v>0.78148800000000007</v>
      </c>
      <c r="AO52" s="12">
        <v>4.9928399999999998E-2</v>
      </c>
      <c r="AP52" s="12">
        <v>0.10854</v>
      </c>
      <c r="AQ52" s="12">
        <v>8.6846760000000009E-2</v>
      </c>
      <c r="AR52" s="12">
        <v>2.82204E-2</v>
      </c>
      <c r="AS52" s="12">
        <v>1.1577599999999999E-3</v>
      </c>
      <c r="AT52" s="12">
        <v>4.1245199999999996E-2</v>
      </c>
      <c r="AU52" s="12">
        <v>3.6263004E-3</v>
      </c>
      <c r="AV52" s="12">
        <v>1.15776E-2</v>
      </c>
      <c r="AW52" s="12">
        <v>2.1707999999999998</v>
      </c>
      <c r="AX52" s="12">
        <v>3.4468720000000001E-3</v>
      </c>
    </row>
    <row r="53" spans="1:50" s="2" customFormat="1" x14ac:dyDescent="0.2">
      <c r="A53" s="13" t="s">
        <v>54</v>
      </c>
      <c r="B53" s="14" t="s">
        <v>169</v>
      </c>
      <c r="C53" s="12" t="s">
        <v>91</v>
      </c>
      <c r="D53" s="13" t="s">
        <v>5</v>
      </c>
      <c r="E53" s="13">
        <v>72.36</v>
      </c>
      <c r="F53" s="13" t="s">
        <v>55</v>
      </c>
      <c r="G53" s="12" t="s">
        <v>62</v>
      </c>
      <c r="H53" s="12" t="s">
        <v>65</v>
      </c>
      <c r="I53" s="12" t="s">
        <v>97</v>
      </c>
      <c r="J53" s="15">
        <v>136.0368</v>
      </c>
      <c r="K53" s="15">
        <v>136.0368</v>
      </c>
      <c r="L53" s="15">
        <v>298.1232</v>
      </c>
      <c r="M53" s="15">
        <v>5745.384</v>
      </c>
      <c r="N53" s="15">
        <v>4385.0159999999996</v>
      </c>
      <c r="O53" s="15">
        <v>3.9798</v>
      </c>
      <c r="P53" s="15">
        <v>285.822</v>
      </c>
      <c r="Q53" s="15">
        <v>198.99</v>
      </c>
      <c r="R53" s="15">
        <v>0.2655612</v>
      </c>
      <c r="S53" s="15">
        <v>98.192520000000002</v>
      </c>
      <c r="T53" s="15">
        <v>147.61439999999999</v>
      </c>
      <c r="U53" s="15">
        <v>0.65123999999999993</v>
      </c>
      <c r="V53" s="15">
        <v>175.8348</v>
      </c>
      <c r="W53" s="15">
        <v>24.841187999999999</v>
      </c>
      <c r="X53" s="15">
        <v>91.897199999999998</v>
      </c>
      <c r="Y53" s="15">
        <v>3545.64</v>
      </c>
      <c r="Z53" s="15">
        <v>3618</v>
      </c>
      <c r="AA53" s="15">
        <v>26.266679999999997</v>
      </c>
      <c r="AB53" s="15">
        <v>18.813600000000001</v>
      </c>
      <c r="AC53" s="15">
        <v>5.0652000000000008</v>
      </c>
      <c r="AD53" s="15">
        <v>2.004372</v>
      </c>
      <c r="AE53" s="15">
        <v>1.5993369</v>
      </c>
      <c r="AF53" s="15">
        <v>0.89277768000000002</v>
      </c>
      <c r="AG53" s="15">
        <v>0.49204799999999999</v>
      </c>
      <c r="AH53" s="15">
        <v>0.1657044</v>
      </c>
      <c r="AI53" s="15">
        <v>1.0130399999999999</v>
      </c>
      <c r="AJ53" s="15">
        <v>3.1766040000000002E-2</v>
      </c>
      <c r="AK53" s="15">
        <v>2.5326000000000004</v>
      </c>
      <c r="AL53" s="15">
        <v>2.24316</v>
      </c>
      <c r="AM53" s="15">
        <v>3.4732800000000001E-2</v>
      </c>
      <c r="AN53" s="15">
        <v>0.94067999999999996</v>
      </c>
      <c r="AO53" s="15">
        <v>0.60782399999999992</v>
      </c>
      <c r="AP53" s="15">
        <v>0.26049600000000001</v>
      </c>
      <c r="AQ53" s="15">
        <v>0.1678752</v>
      </c>
      <c r="AR53" s="15">
        <v>3.5456399999999996E-3</v>
      </c>
      <c r="AS53" s="15">
        <v>6.5124000000000007E-3</v>
      </c>
      <c r="AT53" s="15">
        <v>10.99872</v>
      </c>
      <c r="AU53" s="15">
        <v>1.7366400000000001E-2</v>
      </c>
      <c r="AV53" s="15">
        <v>0.15195599999999998</v>
      </c>
      <c r="AW53" s="15">
        <v>3.2996159999999999</v>
      </c>
      <c r="AX53" s="15">
        <v>0.16859879999999999</v>
      </c>
    </row>
    <row r="54" spans="1:50" s="2" customFormat="1" x14ac:dyDescent="0.2">
      <c r="A54" s="13" t="s">
        <v>56</v>
      </c>
      <c r="B54" s="14" t="s">
        <v>169</v>
      </c>
      <c r="C54" s="12" t="s">
        <v>91</v>
      </c>
      <c r="D54" s="13" t="s">
        <v>5</v>
      </c>
      <c r="E54" s="13">
        <v>72.36</v>
      </c>
      <c r="F54" s="13" t="s">
        <v>55</v>
      </c>
      <c r="G54" s="12" t="s">
        <v>68</v>
      </c>
      <c r="H54" s="12" t="s">
        <v>66</v>
      </c>
      <c r="I54" s="13"/>
      <c r="J54" s="15">
        <v>240.9588</v>
      </c>
      <c r="K54" s="15">
        <v>272.79719999999998</v>
      </c>
      <c r="L54" s="15">
        <v>716.36400000000003</v>
      </c>
      <c r="M54" s="15">
        <v>7018.92</v>
      </c>
      <c r="N54" s="15">
        <v>5398.0559999999996</v>
      </c>
      <c r="O54" s="15">
        <v>41.968799999999995</v>
      </c>
      <c r="P54" s="15">
        <v>745.30799999999999</v>
      </c>
      <c r="Q54" s="15">
        <v>622.29599999999994</v>
      </c>
      <c r="R54" s="15">
        <v>0.31042440000000004</v>
      </c>
      <c r="S54" s="15">
        <v>231.55200000000002</v>
      </c>
      <c r="T54" s="15">
        <v>97.251840000000001</v>
      </c>
      <c r="U54" s="15">
        <v>0.34732799999999997</v>
      </c>
      <c r="V54" s="15">
        <v>499.28400000000005</v>
      </c>
      <c r="W54" s="15">
        <v>25.977239999999998</v>
      </c>
      <c r="X54" s="15">
        <v>111.65147999999999</v>
      </c>
      <c r="Y54" s="15">
        <v>34.732799999999997</v>
      </c>
      <c r="Z54" s="15">
        <v>31.114799999999999</v>
      </c>
      <c r="AA54" s="15">
        <v>39.798000000000002</v>
      </c>
      <c r="AB54" s="15">
        <v>23.082840000000001</v>
      </c>
      <c r="AC54" s="15">
        <v>5.0145479999999996</v>
      </c>
      <c r="AD54" s="15">
        <v>6.0058800000000003</v>
      </c>
      <c r="AE54" s="15">
        <v>1.5993369</v>
      </c>
      <c r="AF54" s="15">
        <v>0.89277768000000002</v>
      </c>
      <c r="AG54" s="15">
        <v>0.24602399999999999</v>
      </c>
      <c r="AH54" s="15">
        <v>4.92048E-2</v>
      </c>
      <c r="AI54" s="15">
        <v>9.5515199999999995E-2</v>
      </c>
      <c r="AJ54" s="15">
        <v>1.6642799999999999E-2</v>
      </c>
      <c r="AK54" s="15">
        <v>0.42692399999999997</v>
      </c>
      <c r="AL54" s="15">
        <v>1.7366400000000001E-2</v>
      </c>
      <c r="AM54" s="15">
        <v>5.4993600000000004E-2</v>
      </c>
      <c r="AN54" s="15">
        <v>0.73083599999999993</v>
      </c>
      <c r="AO54" s="15">
        <v>0.50651999999999997</v>
      </c>
      <c r="AP54" s="15">
        <v>0.70912799999999998</v>
      </c>
      <c r="AQ54" s="15">
        <v>0.70912799999999998</v>
      </c>
      <c r="AR54" s="15">
        <v>6.5123999999999998E-4</v>
      </c>
      <c r="AS54" s="15">
        <v>2.2431600000000001E-3</v>
      </c>
      <c r="AT54" s="15">
        <v>5.6440799999999998</v>
      </c>
      <c r="AU54" s="15">
        <v>3.206918E-3</v>
      </c>
      <c r="AV54" s="15">
        <v>0.24602399999999999</v>
      </c>
      <c r="AW54" s="15">
        <v>3.9798</v>
      </c>
      <c r="AX54" s="15">
        <v>0.46310400000000002</v>
      </c>
    </row>
    <row r="55" spans="1:50" s="2" customFormat="1" x14ac:dyDescent="0.2">
      <c r="A55" s="13" t="s">
        <v>57</v>
      </c>
      <c r="B55" s="14" t="s">
        <v>169</v>
      </c>
      <c r="C55" s="12" t="s">
        <v>91</v>
      </c>
      <c r="D55" s="13" t="s">
        <v>5</v>
      </c>
      <c r="E55" s="13">
        <v>72.36</v>
      </c>
      <c r="F55" s="13" t="s">
        <v>55</v>
      </c>
      <c r="G55" s="12" t="s">
        <v>68</v>
      </c>
      <c r="H55" s="12" t="s">
        <v>66</v>
      </c>
      <c r="I55" s="13"/>
      <c r="J55" s="15">
        <v>295.95240000000001</v>
      </c>
      <c r="K55" s="15">
        <v>306.08280000000002</v>
      </c>
      <c r="L55" s="15">
        <v>535.46400000000006</v>
      </c>
      <c r="M55" s="15">
        <v>15846.84</v>
      </c>
      <c r="N55" s="15">
        <v>12228.84</v>
      </c>
      <c r="O55" s="15">
        <v>8.6831999999999994</v>
      </c>
      <c r="P55" s="15">
        <v>1382.076</v>
      </c>
      <c r="Q55" s="15">
        <v>1063.692</v>
      </c>
      <c r="R55" s="15">
        <v>0.70912799999999998</v>
      </c>
      <c r="S55" s="15">
        <v>175.8348</v>
      </c>
      <c r="T55" s="15">
        <v>219.2508</v>
      </c>
      <c r="U55" s="15">
        <v>0.15426066599999999</v>
      </c>
      <c r="V55" s="15">
        <v>434.15999999999997</v>
      </c>
      <c r="W55" s="15">
        <v>25.079976000000002</v>
      </c>
      <c r="X55" s="15">
        <v>79.596000000000004</v>
      </c>
      <c r="Y55" s="15">
        <v>72.36</v>
      </c>
      <c r="Z55" s="15">
        <v>68.74199999999999</v>
      </c>
      <c r="AA55" s="15">
        <v>67.294800000000009</v>
      </c>
      <c r="AB55" s="15">
        <v>15.239016000000001</v>
      </c>
      <c r="AC55" s="15">
        <v>5.6657879999999992</v>
      </c>
      <c r="AD55" s="15">
        <v>3.5456400000000001</v>
      </c>
      <c r="AE55" s="15">
        <v>1.5993369</v>
      </c>
      <c r="AF55" s="15">
        <v>0.89277768000000002</v>
      </c>
      <c r="AG55" s="15">
        <v>7.3807200000000003E-2</v>
      </c>
      <c r="AH55" s="15">
        <v>0.1505088</v>
      </c>
      <c r="AI55" s="15">
        <v>2.7496800000000001</v>
      </c>
      <c r="AJ55" s="15">
        <v>1.9537200000000001E-2</v>
      </c>
      <c r="AK55" s="15">
        <v>5.4269999999999996</v>
      </c>
      <c r="AL55" s="15">
        <v>1.9537200000000001E-2</v>
      </c>
      <c r="AM55" s="15">
        <v>1.48728744E-2</v>
      </c>
      <c r="AN55" s="15">
        <v>0.85384799999999994</v>
      </c>
      <c r="AO55" s="15">
        <v>1.353132</v>
      </c>
      <c r="AP55" s="15">
        <v>0.318384</v>
      </c>
      <c r="AQ55" s="15">
        <v>0.19537200000000002</v>
      </c>
      <c r="AR55" s="15">
        <v>3.40092E-3</v>
      </c>
      <c r="AS55" s="15">
        <v>1.30248E-3</v>
      </c>
      <c r="AT55" s="15">
        <v>3.4009200000000002</v>
      </c>
      <c r="AU55" s="15">
        <v>3.206918E-3</v>
      </c>
      <c r="AV55" s="15">
        <v>1.5540148900000002E-3</v>
      </c>
      <c r="AW55" s="15">
        <v>2.1707999999999998</v>
      </c>
      <c r="AX55" s="15">
        <v>0.2322756</v>
      </c>
    </row>
    <row r="56" spans="1:50" s="2" customFormat="1" x14ac:dyDescent="0.2">
      <c r="A56" s="13" t="s">
        <v>58</v>
      </c>
      <c r="B56" s="14" t="s">
        <v>169</v>
      </c>
      <c r="C56" s="12" t="s">
        <v>91</v>
      </c>
      <c r="D56" s="13" t="s">
        <v>5</v>
      </c>
      <c r="E56" s="13">
        <v>72.36</v>
      </c>
      <c r="F56" s="13" t="s">
        <v>55</v>
      </c>
      <c r="G56" s="12" t="s">
        <v>62</v>
      </c>
      <c r="H56" s="12" t="s">
        <v>66</v>
      </c>
      <c r="I56" s="12" t="s">
        <v>97</v>
      </c>
      <c r="J56" s="15">
        <v>448.63200000000001</v>
      </c>
      <c r="K56" s="15">
        <v>376.27199999999999</v>
      </c>
      <c r="L56" s="15">
        <v>730.83600000000001</v>
      </c>
      <c r="M56" s="15">
        <v>4558.68</v>
      </c>
      <c r="N56" s="15">
        <v>3545.64</v>
      </c>
      <c r="O56" s="15">
        <v>17.728200000000001</v>
      </c>
      <c r="P56" s="15">
        <v>243.12959999999998</v>
      </c>
      <c r="Q56" s="15">
        <v>185.24160000000001</v>
      </c>
      <c r="R56" s="15">
        <v>0.51375599999999999</v>
      </c>
      <c r="S56" s="15">
        <v>30.318839999999998</v>
      </c>
      <c r="T56" s="15">
        <v>37.554839999999999</v>
      </c>
      <c r="U56" s="15">
        <v>0.36180000000000001</v>
      </c>
      <c r="V56" s="15">
        <v>636.76800000000003</v>
      </c>
      <c r="W56" s="15">
        <v>26.100252000000001</v>
      </c>
      <c r="X56" s="15">
        <v>126.63</v>
      </c>
      <c r="Y56" s="15">
        <v>4269.24</v>
      </c>
      <c r="Z56" s="15">
        <v>4992.84</v>
      </c>
      <c r="AA56" s="15">
        <v>61.506</v>
      </c>
      <c r="AB56" s="15">
        <v>19.450367999999997</v>
      </c>
      <c r="AC56" s="15">
        <v>3.1766040000000002</v>
      </c>
      <c r="AD56" s="15">
        <v>2.6049599999999997</v>
      </c>
      <c r="AE56" s="15">
        <v>1.5993369</v>
      </c>
      <c r="AF56" s="15">
        <v>0.89277768000000002</v>
      </c>
      <c r="AG56" s="15">
        <v>3.76272E-2</v>
      </c>
      <c r="AH56" s="15">
        <v>8.6831999999999993E-2</v>
      </c>
      <c r="AI56" s="15">
        <v>3.1114799999999998E-2</v>
      </c>
      <c r="AJ56" s="15">
        <v>6.80184E-3</v>
      </c>
      <c r="AK56" s="15">
        <v>5.4269999999999999E-2</v>
      </c>
      <c r="AL56" s="15">
        <v>1.5485039999999999</v>
      </c>
      <c r="AM56" s="15">
        <v>1.48728744E-2</v>
      </c>
      <c r="AN56" s="15">
        <v>0.41462280000000001</v>
      </c>
      <c r="AO56" s="15">
        <v>0.20622599999999999</v>
      </c>
      <c r="AP56" s="15">
        <v>7.6701599999999995E-2</v>
      </c>
      <c r="AQ56" s="15">
        <v>8.6329097999999993E-2</v>
      </c>
      <c r="AR56" s="15">
        <v>1.5195599999999999E-3</v>
      </c>
      <c r="AS56" s="15">
        <v>4.9204799999999996E-3</v>
      </c>
      <c r="AT56" s="15">
        <v>4.0521599999999998</v>
      </c>
      <c r="AU56" s="15">
        <v>1.8090000000000002E-2</v>
      </c>
      <c r="AV56" s="15">
        <v>5.0651999999999996E-2</v>
      </c>
      <c r="AW56" s="15">
        <v>3.7627199999999998</v>
      </c>
      <c r="AX56" s="15">
        <v>6.7294800000000002E-2</v>
      </c>
    </row>
    <row r="57" spans="1:50" s="2" customFormat="1" x14ac:dyDescent="0.2">
      <c r="A57" s="13" t="s">
        <v>59</v>
      </c>
      <c r="B57" s="14" t="s">
        <v>169</v>
      </c>
      <c r="C57" s="12" t="s">
        <v>91</v>
      </c>
      <c r="D57" s="13" t="s">
        <v>5</v>
      </c>
      <c r="E57" s="13">
        <v>72.36</v>
      </c>
      <c r="F57" s="13" t="s">
        <v>55</v>
      </c>
      <c r="G57" s="12" t="s">
        <v>68</v>
      </c>
      <c r="H57" s="12" t="s">
        <v>66</v>
      </c>
      <c r="I57" s="13"/>
      <c r="J57" s="15">
        <v>397.98</v>
      </c>
      <c r="K57" s="15">
        <v>335.75039999999996</v>
      </c>
      <c r="L57" s="15">
        <v>542.70000000000005</v>
      </c>
      <c r="M57" s="15">
        <v>4290.9479999999994</v>
      </c>
      <c r="N57" s="15">
        <v>3444.3360000000002</v>
      </c>
      <c r="O57" s="15">
        <v>11.14344</v>
      </c>
      <c r="P57" s="15">
        <v>213.46200000000002</v>
      </c>
      <c r="Q57" s="15">
        <v>157.02119999999999</v>
      </c>
      <c r="R57" s="15">
        <v>0.636768</v>
      </c>
      <c r="S57" s="15">
        <v>73.807199999999995</v>
      </c>
      <c r="T57" s="15">
        <v>54.19764</v>
      </c>
      <c r="U57" s="15">
        <v>0.15426066599999999</v>
      </c>
      <c r="V57" s="15">
        <v>803.19599999999991</v>
      </c>
      <c r="W57" s="15">
        <v>26.006184000000001</v>
      </c>
      <c r="X57" s="15">
        <v>88.496279999999999</v>
      </c>
      <c r="Y57" s="15">
        <v>528.22799999999995</v>
      </c>
      <c r="Z57" s="15">
        <v>520.99199999999996</v>
      </c>
      <c r="AA57" s="15">
        <v>60.058799999999998</v>
      </c>
      <c r="AB57" s="15">
        <v>18.914904</v>
      </c>
      <c r="AC57" s="15">
        <v>4.0015080000000003</v>
      </c>
      <c r="AD57" s="15">
        <v>6.1506000000000007</v>
      </c>
      <c r="AE57" s="15">
        <v>1.5993369</v>
      </c>
      <c r="AF57" s="15">
        <v>0.89277768000000002</v>
      </c>
      <c r="AG57" s="15">
        <v>7.3083599999999999E-2</v>
      </c>
      <c r="AH57" s="15">
        <v>7.4530800000000008E-2</v>
      </c>
      <c r="AI57" s="15">
        <v>0.38350800000000002</v>
      </c>
      <c r="AJ57" s="15">
        <v>1.0636919999999999E-2</v>
      </c>
      <c r="AK57" s="15">
        <v>5.0652000000000008</v>
      </c>
      <c r="AL57" s="15">
        <v>0.188136</v>
      </c>
      <c r="AM57" s="15">
        <v>1.48728744E-2</v>
      </c>
      <c r="AN57" s="15">
        <v>2.7496800000000001</v>
      </c>
      <c r="AO57" s="15">
        <v>0.56440800000000002</v>
      </c>
      <c r="AP57" s="15">
        <v>2.0984400000000001</v>
      </c>
      <c r="AQ57" s="15">
        <v>1.9537199999999999</v>
      </c>
      <c r="AR57" s="15">
        <v>3.2562000000000003E-3</v>
      </c>
      <c r="AS57" s="15">
        <v>1.1577599999999999E-3</v>
      </c>
      <c r="AT57" s="15">
        <v>75.254400000000004</v>
      </c>
      <c r="AU57" s="15">
        <v>5.7888000000000002E-3</v>
      </c>
      <c r="AV57" s="15">
        <v>8.5384799999999993E-3</v>
      </c>
      <c r="AW57" s="15">
        <v>2.4819479999999996</v>
      </c>
      <c r="AX57" s="15">
        <v>0.79596</v>
      </c>
    </row>
    <row r="58" spans="1:50" s="2" customFormat="1" x14ac:dyDescent="0.2">
      <c r="A58" s="13" t="s">
        <v>60</v>
      </c>
      <c r="B58" s="14" t="s">
        <v>169</v>
      </c>
      <c r="C58" s="12" t="s">
        <v>91</v>
      </c>
      <c r="D58" s="13" t="s">
        <v>5</v>
      </c>
      <c r="E58" s="13">
        <v>72.36</v>
      </c>
      <c r="F58" s="13" t="s">
        <v>55</v>
      </c>
      <c r="G58" s="12" t="s">
        <v>68</v>
      </c>
      <c r="H58" s="12" t="s">
        <v>66</v>
      </c>
      <c r="I58" s="13"/>
      <c r="J58" s="15">
        <v>86.108399999999989</v>
      </c>
      <c r="K58" s="15">
        <v>86.108399999999989</v>
      </c>
      <c r="L58" s="15">
        <v>219.2508</v>
      </c>
      <c r="M58" s="15">
        <v>2662.848</v>
      </c>
      <c r="N58" s="15">
        <v>2112.9119999999998</v>
      </c>
      <c r="O58" s="15">
        <v>1.90002888</v>
      </c>
      <c r="P58" s="15">
        <v>114.3288</v>
      </c>
      <c r="Q58" s="15">
        <v>76.701599999999999</v>
      </c>
      <c r="R58" s="15">
        <v>0.278586</v>
      </c>
      <c r="S58" s="15">
        <v>61.65072</v>
      </c>
      <c r="T58" s="15">
        <v>92.620800000000003</v>
      </c>
      <c r="U58" s="15">
        <v>0.15426066599999999</v>
      </c>
      <c r="V58" s="15">
        <v>191.03040000000001</v>
      </c>
      <c r="W58" s="15">
        <v>39.798000000000002</v>
      </c>
      <c r="X58" s="15">
        <v>64.90692</v>
      </c>
      <c r="Y58" s="15">
        <v>62.953200000000002</v>
      </c>
      <c r="Z58" s="15">
        <v>101.30399999999999</v>
      </c>
      <c r="AA58" s="15">
        <v>71.636399999999995</v>
      </c>
      <c r="AB58" s="15">
        <v>12.055175999999999</v>
      </c>
      <c r="AC58" s="15">
        <v>2.5108920000000001</v>
      </c>
      <c r="AD58" s="15">
        <v>6.0058800000000003</v>
      </c>
      <c r="AE58" s="15">
        <v>1.5993369</v>
      </c>
      <c r="AF58" s="15">
        <v>0.89277768000000002</v>
      </c>
      <c r="AG58" s="15">
        <v>4.2692399999999998E-2</v>
      </c>
      <c r="AH58" s="15">
        <v>8.6108400000000002E-2</v>
      </c>
      <c r="AI58" s="15">
        <v>7.1535095999999999E-3</v>
      </c>
      <c r="AJ58" s="15">
        <v>1.4755108499999998E-3</v>
      </c>
      <c r="AK58" s="15">
        <v>0.65847600000000006</v>
      </c>
      <c r="AL58" s="15">
        <v>3.2835659999999999E-3</v>
      </c>
      <c r="AM58" s="15">
        <v>3.8350799999999997E-2</v>
      </c>
      <c r="AN58" s="15">
        <v>0.27496799999999999</v>
      </c>
      <c r="AO58" s="15">
        <v>0.336474</v>
      </c>
      <c r="AP58" s="15">
        <v>0.65123999999999993</v>
      </c>
      <c r="AQ58" s="15">
        <v>0.48481200000000002</v>
      </c>
      <c r="AR58" s="15">
        <v>6.6571199999999999E-3</v>
      </c>
      <c r="AS58" s="15">
        <v>2.5326E-4</v>
      </c>
      <c r="AT58" s="15">
        <v>1.3748400000000001</v>
      </c>
      <c r="AU58" s="15">
        <v>3.206918E-3</v>
      </c>
      <c r="AV58" s="15">
        <v>6.1506E-3</v>
      </c>
      <c r="AW58" s="15">
        <v>1.3748400000000001</v>
      </c>
      <c r="AX58" s="15">
        <v>0.17366399999999999</v>
      </c>
    </row>
    <row r="59" spans="1:50" s="2" customFormat="1" x14ac:dyDescent="0.2">
      <c r="A59" s="13" t="s">
        <v>61</v>
      </c>
      <c r="B59" s="14" t="s">
        <v>169</v>
      </c>
      <c r="C59" s="12" t="s">
        <v>91</v>
      </c>
      <c r="D59" s="13" t="s">
        <v>5</v>
      </c>
      <c r="E59" s="13">
        <v>72.36</v>
      </c>
      <c r="F59" s="13" t="s">
        <v>55</v>
      </c>
      <c r="G59" s="12" t="s">
        <v>68</v>
      </c>
      <c r="H59" s="12" t="s">
        <v>66</v>
      </c>
      <c r="I59" s="13"/>
      <c r="J59" s="15">
        <v>58.611600000000003</v>
      </c>
      <c r="K59" s="15">
        <v>57.164400000000001</v>
      </c>
      <c r="L59" s="15">
        <v>174.38760000000002</v>
      </c>
      <c r="M59" s="15">
        <v>3487.752</v>
      </c>
      <c r="N59" s="15">
        <v>2937.8160000000003</v>
      </c>
      <c r="O59" s="15">
        <v>50.651999999999994</v>
      </c>
      <c r="P59" s="15">
        <v>145.44359999999998</v>
      </c>
      <c r="Q59" s="15">
        <v>70.1892</v>
      </c>
      <c r="R59" s="15">
        <v>0.30825360000000002</v>
      </c>
      <c r="S59" s="15">
        <v>101.30399999999999</v>
      </c>
      <c r="T59" s="15">
        <v>172.21679999999998</v>
      </c>
      <c r="U59" s="15">
        <v>1.1432880000000001</v>
      </c>
      <c r="V59" s="15">
        <v>177.28200000000001</v>
      </c>
      <c r="W59" s="15">
        <v>24.660287999999998</v>
      </c>
      <c r="X59" s="15">
        <v>65.196359999999999</v>
      </c>
      <c r="Y59" s="15">
        <v>157.02119999999999</v>
      </c>
      <c r="Z59" s="15">
        <v>156.29760000000002</v>
      </c>
      <c r="AA59" s="15">
        <v>50.651999999999994</v>
      </c>
      <c r="AB59" s="15">
        <v>12.822191999999999</v>
      </c>
      <c r="AC59" s="15">
        <v>2.5832520000000003</v>
      </c>
      <c r="AD59" s="15">
        <v>13.024799999999999</v>
      </c>
      <c r="AE59" s="15">
        <v>1.5993369</v>
      </c>
      <c r="AF59" s="15">
        <v>0.89277768000000002</v>
      </c>
      <c r="AG59" s="15">
        <v>2.82204E-2</v>
      </c>
      <c r="AH59" s="15">
        <v>0.115776</v>
      </c>
      <c r="AI59" s="15">
        <v>7.1535095999999999E-3</v>
      </c>
      <c r="AJ59" s="15">
        <v>1.51956E-2</v>
      </c>
      <c r="AK59" s="15">
        <v>0.62229599999999996</v>
      </c>
      <c r="AL59" s="15">
        <v>3.2835659999999999E-3</v>
      </c>
      <c r="AM59" s="15">
        <v>0.15195599999999998</v>
      </c>
      <c r="AN59" s="15">
        <v>0.2163564</v>
      </c>
      <c r="AO59" s="15">
        <v>0.39798</v>
      </c>
      <c r="AP59" s="15">
        <v>0.188136</v>
      </c>
      <c r="AQ59" s="15">
        <v>8.6329097999999993E-2</v>
      </c>
      <c r="AR59" s="15">
        <v>2.67732E-3</v>
      </c>
      <c r="AS59" s="15">
        <v>9.4067999999999995E-4</v>
      </c>
      <c r="AT59" s="15">
        <v>1.66428</v>
      </c>
      <c r="AU59" s="15">
        <v>7.9596E-2</v>
      </c>
      <c r="AV59" s="15">
        <v>5.49936E-3</v>
      </c>
      <c r="AW59" s="15">
        <v>9.7686000000000011</v>
      </c>
      <c r="AX59" s="15">
        <v>6.4400399999999997E-2</v>
      </c>
    </row>
    <row r="60" spans="1:50" s="2" customFormat="1" x14ac:dyDescent="0.2">
      <c r="A60" s="13" t="s">
        <v>142</v>
      </c>
      <c r="B60" s="13" t="s">
        <v>170</v>
      </c>
      <c r="C60" s="12" t="s">
        <v>91</v>
      </c>
      <c r="D60" s="12" t="s">
        <v>5</v>
      </c>
      <c r="E60" s="13">
        <v>72.36</v>
      </c>
      <c r="F60" s="13" t="s">
        <v>8</v>
      </c>
      <c r="G60" s="12" t="s">
        <v>62</v>
      </c>
      <c r="H60" s="12" t="s">
        <v>66</v>
      </c>
      <c r="I60" s="12"/>
      <c r="J60" s="12">
        <v>68.647670511459509</v>
      </c>
      <c r="K60" s="12">
        <v>69.350869700236728</v>
      </c>
      <c r="L60" s="12">
        <v>134.17426086143814</v>
      </c>
      <c r="M60" s="12">
        <v>1908.4254747514524</v>
      </c>
      <c r="N60" s="12">
        <v>1218.0834834721361</v>
      </c>
      <c r="O60" s="12">
        <v>5.4704661920897175</v>
      </c>
      <c r="P60" s="12">
        <v>79.25431703824178</v>
      </c>
      <c r="Q60" s="12">
        <v>43.26407466988752</v>
      </c>
      <c r="R60" s="12">
        <v>0.1057617091601819</v>
      </c>
      <c r="S60" s="12">
        <v>22.609048857483156</v>
      </c>
      <c r="T60" s="12">
        <v>17.87219735507631</v>
      </c>
      <c r="U60" s="12">
        <v>8.3136325265511762E-2</v>
      </c>
      <c r="V60" s="12">
        <v>91.33696108909713</v>
      </c>
      <c r="W60" s="12">
        <v>33.534493069578659</v>
      </c>
      <c r="X60" s="12">
        <v>52.880318346461962</v>
      </c>
      <c r="Y60" s="12">
        <v>467.32147663797008</v>
      </c>
      <c r="Z60" s="12">
        <v>438.27135181726419</v>
      </c>
      <c r="AA60" s="12">
        <v>20.854545841799762</v>
      </c>
      <c r="AB60" s="12">
        <v>21.953493369490182</v>
      </c>
      <c r="AC60" s="12">
        <v>3.1828495422451621</v>
      </c>
      <c r="AD60" s="12">
        <v>0.29986933175732461</v>
      </c>
      <c r="AE60" s="12">
        <v>1.6903419395692518</v>
      </c>
      <c r="AF60" s="12">
        <v>0.57790470220111123</v>
      </c>
      <c r="AG60" s="12">
        <v>6.8518370237845129E-3</v>
      </c>
      <c r="AH60" s="12">
        <v>5.8823698616014289E-2</v>
      </c>
      <c r="AI60" s="12">
        <v>9.3927205608135052E-3</v>
      </c>
      <c r="AJ60" s="12">
        <v>2.2859734893912907E-3</v>
      </c>
      <c r="AK60" s="12">
        <v>0</v>
      </c>
      <c r="AL60" s="12">
        <v>0.14868509301163083</v>
      </c>
      <c r="AM60" s="12">
        <v>1.4966412932601132E-2</v>
      </c>
      <c r="AN60" s="12">
        <v>0.49879077463264337</v>
      </c>
      <c r="AO60" s="12">
        <v>1.1755860346464202</v>
      </c>
      <c r="AP60" s="12">
        <v>3.0805585843311951E-2</v>
      </c>
      <c r="AQ60" s="12">
        <v>7.888562403809421E-2</v>
      </c>
      <c r="AR60" s="12">
        <v>0</v>
      </c>
      <c r="AS60" s="12">
        <v>9.525539625747729E-4</v>
      </c>
      <c r="AT60" s="12">
        <v>5.0023923185518487E-2</v>
      </c>
      <c r="AU60" s="12">
        <v>1.9763234186824616E-2</v>
      </c>
      <c r="AV60" s="12">
        <v>6.9807651047948567E-4</v>
      </c>
      <c r="AW60" s="12">
        <v>0.67906505613261137</v>
      </c>
      <c r="AX60" s="12">
        <v>5.5843526051881288E-2</v>
      </c>
    </row>
    <row r="61" spans="1:50" s="2" customFormat="1" x14ac:dyDescent="0.2">
      <c r="A61" s="13" t="s">
        <v>143</v>
      </c>
      <c r="B61" s="13" t="s">
        <v>170</v>
      </c>
      <c r="C61" s="12" t="s">
        <v>91</v>
      </c>
      <c r="D61" s="12" t="s">
        <v>5</v>
      </c>
      <c r="E61" s="13">
        <v>72.36</v>
      </c>
      <c r="F61" s="13" t="s">
        <v>8</v>
      </c>
      <c r="G61" s="12" t="s">
        <v>62</v>
      </c>
      <c r="H61" s="12" t="s">
        <v>66</v>
      </c>
      <c r="I61" s="12"/>
      <c r="J61" s="12">
        <v>122.84273592291036</v>
      </c>
      <c r="K61" s="12">
        <v>125.02641684102875</v>
      </c>
      <c r="L61" s="12">
        <v>155.89883327626413</v>
      </c>
      <c r="M61" s="12">
        <v>2504.7609240779843</v>
      </c>
      <c r="N61" s="12">
        <v>1515.8868719859236</v>
      </c>
      <c r="O61" s="12">
        <v>4.8098004327320751</v>
      </c>
      <c r="P61" s="12">
        <v>109.94163494922928</v>
      </c>
      <c r="Q61" s="12">
        <v>81.253283821140158</v>
      </c>
      <c r="R61" s="12">
        <v>0.12605717978856615</v>
      </c>
      <c r="S61" s="12">
        <v>30.390642255127474</v>
      </c>
      <c r="T61" s="12">
        <v>29.411188898026769</v>
      </c>
      <c r="U61" s="12">
        <v>8.6103550588454689E-2</v>
      </c>
      <c r="V61" s="12">
        <v>97.282678747717952</v>
      </c>
      <c r="W61" s="12">
        <v>32.171393448631299</v>
      </c>
      <c r="X61" s="12">
        <v>61.067252064115813</v>
      </c>
      <c r="Y61" s="12">
        <v>37.005781702687692</v>
      </c>
      <c r="Z61" s="12">
        <v>62.830296653385581</v>
      </c>
      <c r="AA61" s="12">
        <v>167.15064447330542</v>
      </c>
      <c r="AB61" s="12">
        <v>18.860514793415078</v>
      </c>
      <c r="AC61" s="12">
        <v>3.8542530131047688</v>
      </c>
      <c r="AD61" s="12">
        <v>0.2876189455534206</v>
      </c>
      <c r="AE61" s="12">
        <v>1.4872850024622806</v>
      </c>
      <c r="AF61" s="12">
        <v>0.5641653400793315</v>
      </c>
      <c r="AG61" s="12">
        <v>1.8153969085865324E-2</v>
      </c>
      <c r="AH61" s="12">
        <v>1.5343427470078993E-2</v>
      </c>
      <c r="AI61" s="12">
        <v>2.434706299112423E-2</v>
      </c>
      <c r="AJ61" s="12">
        <v>2.8044837500215965E-3</v>
      </c>
      <c r="AK61" s="12">
        <v>2.5497251725642961E-2</v>
      </c>
      <c r="AL61" s="12">
        <v>1.1253288001113224</v>
      </c>
      <c r="AM61" s="12">
        <v>2.1662396885085304E-2</v>
      </c>
      <c r="AN61" s="12">
        <v>0.17099087744161162</v>
      </c>
      <c r="AO61" s="12">
        <v>7.6421782500959139E-3</v>
      </c>
      <c r="AP61" s="12">
        <v>0</v>
      </c>
      <c r="AQ61" s="12">
        <v>5.665349646048156E-2</v>
      </c>
      <c r="AR61" s="12">
        <v>0</v>
      </c>
      <c r="AS61" s="12">
        <v>0</v>
      </c>
      <c r="AT61" s="12">
        <v>0.10277208362457896</v>
      </c>
      <c r="AU61" s="12">
        <v>0.12583266232260956</v>
      </c>
      <c r="AV61" s="12">
        <v>2.4650039311152939E-2</v>
      </c>
      <c r="AW61" s="12">
        <v>0.81728317444924992</v>
      </c>
      <c r="AX61" s="12">
        <v>5.0344648411700527E-2</v>
      </c>
    </row>
    <row r="62" spans="1:50" s="2" customFormat="1" x14ac:dyDescent="0.2">
      <c r="A62" s="13" t="s">
        <v>144</v>
      </c>
      <c r="B62" s="13" t="s">
        <v>170</v>
      </c>
      <c r="C62" s="12" t="s">
        <v>91</v>
      </c>
      <c r="D62" s="12" t="s">
        <v>5</v>
      </c>
      <c r="E62" s="13">
        <v>72.36</v>
      </c>
      <c r="F62" s="13" t="s">
        <v>8</v>
      </c>
      <c r="G62" s="12" t="s">
        <v>62</v>
      </c>
      <c r="H62" s="12" t="s">
        <v>66</v>
      </c>
      <c r="I62" s="12"/>
      <c r="J62" s="12">
        <v>93.005219526249348</v>
      </c>
      <c r="K62" s="12">
        <v>95.388643885214933</v>
      </c>
      <c r="L62" s="12">
        <v>133.7598418373112</v>
      </c>
      <c r="M62" s="12">
        <v>1107.8629397048585</v>
      </c>
      <c r="N62" s="12">
        <v>666.57393160747029</v>
      </c>
      <c r="O62" s="12">
        <v>5.4925681178943755</v>
      </c>
      <c r="P62" s="12">
        <v>37.475059486327133</v>
      </c>
      <c r="Q62" s="12">
        <v>24.231253683933236</v>
      </c>
      <c r="R62" s="12">
        <v>4.8665167398396686E-2</v>
      </c>
      <c r="S62" s="12">
        <v>33.526966800382048</v>
      </c>
      <c r="T62" s="12">
        <v>22.965644223485786</v>
      </c>
      <c r="U62" s="12">
        <v>9.8533476797802458E-2</v>
      </c>
      <c r="V62" s="12">
        <v>88.180869400399786</v>
      </c>
      <c r="W62" s="12">
        <v>34.112995877530089</v>
      </c>
      <c r="X62" s="12">
        <v>59.357738039513727</v>
      </c>
      <c r="Y62" s="12">
        <v>153.22946364484088</v>
      </c>
      <c r="Z62" s="12">
        <v>155.96796917535841</v>
      </c>
      <c r="AA62" s="12">
        <v>190.3867908014991</v>
      </c>
      <c r="AB62" s="12">
        <v>22.29597287423578</v>
      </c>
      <c r="AC62" s="12">
        <v>2.5493007153720297</v>
      </c>
      <c r="AD62" s="12">
        <v>0.37397364830312502</v>
      </c>
      <c r="AE62" s="12">
        <v>1.6919336471862516</v>
      </c>
      <c r="AF62" s="12">
        <v>0.64201464170954714</v>
      </c>
      <c r="AG62" s="12">
        <v>7.3515135144363291E-3</v>
      </c>
      <c r="AH62" s="12">
        <v>1.0266853637439668E-2</v>
      </c>
      <c r="AI62" s="12">
        <v>1.7144160066142194E-3</v>
      </c>
      <c r="AJ62" s="12">
        <v>8.9721725754711239E-4</v>
      </c>
      <c r="AK62" s="12">
        <v>0</v>
      </c>
      <c r="AL62" s="12">
        <v>8.0683431762148594E-2</v>
      </c>
      <c r="AM62" s="12">
        <v>2.6611175236817615E-2</v>
      </c>
      <c r="AN62" s="12">
        <v>0.19547523819816057</v>
      </c>
      <c r="AO62" s="12">
        <v>5.5625290731175024E-2</v>
      </c>
      <c r="AP62" s="12">
        <v>0</v>
      </c>
      <c r="AQ62" s="12">
        <v>6.4438512081570157E-2</v>
      </c>
      <c r="AR62" s="12">
        <v>0</v>
      </c>
      <c r="AS62" s="12">
        <v>0</v>
      </c>
      <c r="AT62" s="12">
        <v>4.2319873763840901E-2</v>
      </c>
      <c r="AU62" s="12">
        <v>0.14323801804821887</v>
      </c>
      <c r="AV62" s="12">
        <v>2.8216495851706002E-2</v>
      </c>
      <c r="AW62" s="12">
        <v>0.67933744570942922</v>
      </c>
      <c r="AX62" s="12">
        <v>1.5049156846015476E-2</v>
      </c>
    </row>
    <row r="63" spans="1:50" s="2" customFormat="1" x14ac:dyDescent="0.2">
      <c r="A63" s="13" t="s">
        <v>73</v>
      </c>
      <c r="B63" s="13" t="s">
        <v>170</v>
      </c>
      <c r="C63" s="12" t="s">
        <v>91</v>
      </c>
      <c r="D63" s="13" t="s">
        <v>5</v>
      </c>
      <c r="E63" s="13">
        <v>72.36</v>
      </c>
      <c r="F63" s="13" t="s">
        <v>8</v>
      </c>
      <c r="G63" s="12" t="s">
        <v>62</v>
      </c>
      <c r="H63" s="12" t="s">
        <v>66</v>
      </c>
      <c r="I63" s="12"/>
      <c r="J63" s="12">
        <v>207.67320000000001</v>
      </c>
      <c r="K63" s="12">
        <v>210.5676</v>
      </c>
      <c r="L63" s="12">
        <v>201.16079999999999</v>
      </c>
      <c r="M63" s="12">
        <v>3285.1439999999998</v>
      </c>
      <c r="N63" s="12">
        <v>2040.5519999999999</v>
      </c>
      <c r="O63" s="12">
        <v>16.642800000000001</v>
      </c>
      <c r="P63" s="12">
        <v>131.6952</v>
      </c>
      <c r="Q63" s="12">
        <v>3.34578168</v>
      </c>
      <c r="R63" s="12">
        <v>0.10564559999999999</v>
      </c>
      <c r="S63" s="12">
        <v>85.384799999999998</v>
      </c>
      <c r="T63" s="12">
        <v>51.88212</v>
      </c>
      <c r="U63" s="12">
        <v>2.38788</v>
      </c>
      <c r="V63" s="12">
        <v>102.17232</v>
      </c>
      <c r="W63" s="12">
        <v>33.285600000000002</v>
      </c>
      <c r="X63" s="12">
        <v>29.161080000000002</v>
      </c>
      <c r="Y63" s="12">
        <v>224.316</v>
      </c>
      <c r="Z63" s="12">
        <v>361.8</v>
      </c>
      <c r="AA63" s="12">
        <v>46.310400000000001</v>
      </c>
      <c r="AB63" s="12">
        <v>12.568932</v>
      </c>
      <c r="AC63" s="12">
        <v>3.806136</v>
      </c>
      <c r="AD63" s="12">
        <v>0.57888000000000006</v>
      </c>
      <c r="AE63" s="12">
        <v>1.6347760000000002</v>
      </c>
      <c r="AF63" s="12">
        <v>0.8948368000000001</v>
      </c>
      <c r="AG63" s="12">
        <v>2.3806439999999998E-2</v>
      </c>
      <c r="AH63" s="12">
        <v>1.3458959999999999E-2</v>
      </c>
      <c r="AI63" s="12">
        <v>0.65123999999999993</v>
      </c>
      <c r="AJ63" s="12">
        <v>2.67732E-3</v>
      </c>
      <c r="AK63" s="12">
        <v>1.2977585100000001E-2</v>
      </c>
      <c r="AL63" s="12">
        <v>0.15195599999999998</v>
      </c>
      <c r="AM63" s="12">
        <v>2.3155200000000001E-2</v>
      </c>
      <c r="AN63" s="12">
        <v>0.22721040000000001</v>
      </c>
      <c r="AO63" s="12">
        <v>0.137484</v>
      </c>
      <c r="AP63" s="12">
        <v>4.8874540000000001E-2</v>
      </c>
      <c r="AQ63" s="12">
        <v>0.24602399999999999</v>
      </c>
      <c r="AR63" s="12">
        <v>3.1182580000000005E-3</v>
      </c>
      <c r="AS63" s="12">
        <v>1.1577599999999999E-3</v>
      </c>
      <c r="AT63" s="12">
        <v>0.32561999999999997</v>
      </c>
      <c r="AU63" s="12">
        <v>4.4139599999999998E-3</v>
      </c>
      <c r="AV63" s="12">
        <v>1.6025931000000001E-3</v>
      </c>
      <c r="AW63" s="12">
        <v>0.57164400000000004</v>
      </c>
      <c r="AX63" s="12">
        <v>0.137484</v>
      </c>
    </row>
    <row r="64" spans="1:50" s="2" customFormat="1" x14ac:dyDescent="0.2">
      <c r="A64" s="13" t="s">
        <v>74</v>
      </c>
      <c r="B64" s="13" t="s">
        <v>170</v>
      </c>
      <c r="C64" s="12" t="s">
        <v>91</v>
      </c>
      <c r="D64" s="13" t="s">
        <v>5</v>
      </c>
      <c r="E64" s="13">
        <v>72.36</v>
      </c>
      <c r="F64" s="13" t="s">
        <v>8</v>
      </c>
      <c r="G64" s="12" t="s">
        <v>62</v>
      </c>
      <c r="H64" s="12" t="s">
        <v>77</v>
      </c>
      <c r="I64" s="12" t="s">
        <v>93</v>
      </c>
      <c r="J64" s="12">
        <v>5861.16</v>
      </c>
      <c r="K64" s="12">
        <v>5137.5600000000004</v>
      </c>
      <c r="L64" s="12">
        <v>3618</v>
      </c>
      <c r="M64" s="12">
        <v>24819.48</v>
      </c>
      <c r="N64" s="12">
        <v>20477.88</v>
      </c>
      <c r="O64" s="12">
        <v>5.7888000000000002</v>
      </c>
      <c r="P64" s="12">
        <v>6874.2</v>
      </c>
      <c r="Q64" s="12">
        <v>5716.44</v>
      </c>
      <c r="R64" s="12">
        <v>1.4689079999999999</v>
      </c>
      <c r="S64" s="12">
        <v>139.65479999999999</v>
      </c>
      <c r="T64" s="12">
        <v>360.3528</v>
      </c>
      <c r="U64" s="12">
        <v>0.52822800000000003</v>
      </c>
      <c r="V64" s="12">
        <v>217.80359999999999</v>
      </c>
      <c r="W64" s="12">
        <v>35.962919999999997</v>
      </c>
      <c r="X64" s="12">
        <v>70.912800000000004</v>
      </c>
      <c r="Y64" s="12">
        <v>130.24799999999999</v>
      </c>
      <c r="Z64" s="12">
        <v>130.24799999999999</v>
      </c>
      <c r="AA64" s="12">
        <v>0.12150138000000001</v>
      </c>
      <c r="AB64" s="12">
        <v>14.761439999999999</v>
      </c>
      <c r="AC64" s="12">
        <v>3.3647399999999998</v>
      </c>
      <c r="AD64" s="12">
        <v>0.54993599999999998</v>
      </c>
      <c r="AE64" s="12">
        <v>1.6347760000000002</v>
      </c>
      <c r="AF64" s="12">
        <v>0.8948368000000001</v>
      </c>
      <c r="AG64" s="12">
        <v>0.44139600000000001</v>
      </c>
      <c r="AH64" s="12">
        <v>1.107108</v>
      </c>
      <c r="AI64" s="12">
        <v>2.4602400000000002</v>
      </c>
      <c r="AJ64" s="12">
        <v>7.9596E-2</v>
      </c>
      <c r="AK64" s="12">
        <v>0.57888000000000006</v>
      </c>
      <c r="AL64" s="12">
        <v>3.1838400000000003E-2</v>
      </c>
      <c r="AM64" s="12">
        <v>0.10130399999999999</v>
      </c>
      <c r="AN64" s="12">
        <v>1.2518279999999999</v>
      </c>
      <c r="AO64" s="12">
        <v>0.1570212</v>
      </c>
      <c r="AP64" s="12">
        <v>4.8874540000000001E-2</v>
      </c>
      <c r="AQ64" s="12">
        <v>8.6846760000000009E-2</v>
      </c>
      <c r="AR64" s="12">
        <v>5.4993600000000004E-2</v>
      </c>
      <c r="AS64" s="12">
        <v>4.4863200000000002E-3</v>
      </c>
      <c r="AT64" s="12">
        <v>0.22431599999999999</v>
      </c>
      <c r="AU64" s="12">
        <v>2.9667600000000001E-3</v>
      </c>
      <c r="AV64" s="12">
        <v>6.6571199999999999E-3</v>
      </c>
      <c r="AW64" s="12">
        <v>0.66571199999999997</v>
      </c>
      <c r="AX64" s="12">
        <v>9.9856800000000003E-3</v>
      </c>
    </row>
    <row r="65" spans="1:50" s="2" customFormat="1" x14ac:dyDescent="0.2">
      <c r="A65" s="13" t="s">
        <v>75</v>
      </c>
      <c r="B65" s="13" t="s">
        <v>170</v>
      </c>
      <c r="C65" s="12" t="s">
        <v>91</v>
      </c>
      <c r="D65" s="13" t="s">
        <v>5</v>
      </c>
      <c r="E65" s="13">
        <v>72.36</v>
      </c>
      <c r="F65" s="13" t="s">
        <v>8</v>
      </c>
      <c r="G65" s="12" t="s">
        <v>62</v>
      </c>
      <c r="H65" s="12" t="s">
        <v>77</v>
      </c>
      <c r="I65" s="12" t="s">
        <v>93</v>
      </c>
      <c r="J65" s="12">
        <v>6150.6</v>
      </c>
      <c r="K65" s="12">
        <v>5499.36</v>
      </c>
      <c r="L65" s="12">
        <v>2358.9360000000001</v>
      </c>
      <c r="M65" s="12">
        <v>24819.48</v>
      </c>
      <c r="N65" s="12">
        <v>21201.48</v>
      </c>
      <c r="O65" s="12">
        <v>1.90002888</v>
      </c>
      <c r="P65" s="12">
        <v>6874.2</v>
      </c>
      <c r="Q65" s="12">
        <v>5571.72</v>
      </c>
      <c r="R65" s="12">
        <v>1.4761440000000001</v>
      </c>
      <c r="S65" s="12">
        <v>157.7448</v>
      </c>
      <c r="T65" s="12">
        <v>318.38400000000001</v>
      </c>
      <c r="U65" s="12">
        <v>0.26049600000000001</v>
      </c>
      <c r="V65" s="12">
        <v>169.32239999999999</v>
      </c>
      <c r="W65" s="12">
        <v>36.03528</v>
      </c>
      <c r="X65" s="12">
        <v>7.5303800000000004E-2</v>
      </c>
      <c r="Y65" s="12">
        <v>7.7591627999999996E-2</v>
      </c>
      <c r="Z65" s="12">
        <v>0.108778788</v>
      </c>
      <c r="AA65" s="12">
        <v>24.530040000000003</v>
      </c>
      <c r="AB65" s="12">
        <v>11.534184</v>
      </c>
      <c r="AC65" s="12">
        <v>3.3068519999999997</v>
      </c>
      <c r="AD65" s="12">
        <v>0.48481200000000002</v>
      </c>
      <c r="AE65" s="12">
        <v>1.6347760000000002</v>
      </c>
      <c r="AF65" s="12">
        <v>0.8948368000000001</v>
      </c>
      <c r="AG65" s="12">
        <v>0.38784960000000002</v>
      </c>
      <c r="AH65" s="12">
        <v>0.94067999999999996</v>
      </c>
      <c r="AI65" s="12">
        <v>0.52822800000000003</v>
      </c>
      <c r="AJ65" s="12">
        <v>1.7149319999999999E-2</v>
      </c>
      <c r="AK65" s="12">
        <v>9.4067999999999999E-3</v>
      </c>
      <c r="AL65" s="12">
        <v>3.2912880000000003E-3</v>
      </c>
      <c r="AM65" s="12">
        <v>0.26773200000000003</v>
      </c>
      <c r="AN65" s="12">
        <v>1.3024799999999999</v>
      </c>
      <c r="AO65" s="12">
        <v>0.14472000000000002</v>
      </c>
      <c r="AP65" s="12">
        <v>1.3024800000000001E-2</v>
      </c>
      <c r="AQ65" s="12">
        <v>8.6846760000000009E-2</v>
      </c>
      <c r="AR65" s="12">
        <v>3.5456399999999999E-2</v>
      </c>
      <c r="AS65" s="12">
        <v>2.9667600000000001E-3</v>
      </c>
      <c r="AT65" s="12">
        <v>1.66428</v>
      </c>
      <c r="AU65" s="12">
        <v>3.1114800000000002E-3</v>
      </c>
      <c r="AV65" s="12">
        <v>3.6180000000000004E-2</v>
      </c>
      <c r="AW65" s="12">
        <v>4.2562151999999999E-3</v>
      </c>
      <c r="AX65" s="12">
        <v>0.57888000000000006</v>
      </c>
    </row>
    <row r="66" spans="1:50" s="2" customFormat="1" x14ac:dyDescent="0.2">
      <c r="A66" s="13" t="s">
        <v>76</v>
      </c>
      <c r="B66" s="13" t="s">
        <v>170</v>
      </c>
      <c r="C66" s="12" t="s">
        <v>91</v>
      </c>
      <c r="D66" s="13" t="s">
        <v>5</v>
      </c>
      <c r="E66" s="13">
        <v>72.36</v>
      </c>
      <c r="F66" s="13" t="s">
        <v>8</v>
      </c>
      <c r="G66" s="12" t="s">
        <v>62</v>
      </c>
      <c r="H66" s="12" t="s">
        <v>77</v>
      </c>
      <c r="I66" s="12" t="s">
        <v>93</v>
      </c>
      <c r="J66" s="12">
        <v>7453.08</v>
      </c>
      <c r="K66" s="12">
        <v>6946.5599999999995</v>
      </c>
      <c r="L66" s="12">
        <v>3220.02</v>
      </c>
      <c r="M66" s="12">
        <v>27858.6</v>
      </c>
      <c r="N66" s="12">
        <v>23734.079999999998</v>
      </c>
      <c r="O66" s="12">
        <v>1.90002888</v>
      </c>
      <c r="P66" s="12">
        <v>7742.5199999999995</v>
      </c>
      <c r="Q66" s="12">
        <v>6295.32</v>
      </c>
      <c r="R66" s="12">
        <v>1.73664</v>
      </c>
      <c r="S66" s="12">
        <v>231.55200000000002</v>
      </c>
      <c r="T66" s="12">
        <v>408.11039999999997</v>
      </c>
      <c r="U66" s="12">
        <v>1.19394</v>
      </c>
      <c r="V66" s="12">
        <v>219.9744</v>
      </c>
      <c r="W66" s="12">
        <v>39.870360000000005</v>
      </c>
      <c r="X66" s="12">
        <v>97.686000000000007</v>
      </c>
      <c r="Y66" s="12">
        <v>7.7591627999999996E-2</v>
      </c>
      <c r="Z66" s="12">
        <v>5.7164400000000004</v>
      </c>
      <c r="AA66" s="12">
        <v>49.928399999999996</v>
      </c>
      <c r="AB66" s="12">
        <v>13.024799999999999</v>
      </c>
      <c r="AC66" s="12">
        <v>2.1273839999999997</v>
      </c>
      <c r="AD66" s="12">
        <v>0.75254399999999999</v>
      </c>
      <c r="AE66" s="12">
        <v>1.6347760000000002</v>
      </c>
      <c r="AF66" s="12">
        <v>0.8948368000000001</v>
      </c>
      <c r="AG66" s="12">
        <v>0.36180000000000001</v>
      </c>
      <c r="AH66" s="12">
        <v>1.0636919999999999</v>
      </c>
      <c r="AI66" s="12">
        <v>0.636768</v>
      </c>
      <c r="AJ66" s="12">
        <v>2.2431599999999999E-2</v>
      </c>
      <c r="AK66" s="12">
        <v>2.3155200000000001E-2</v>
      </c>
      <c r="AL66" s="12">
        <v>3.2912880000000003E-3</v>
      </c>
      <c r="AM66" s="12">
        <v>0.238788</v>
      </c>
      <c r="AN66" s="12">
        <v>1.4544360000000001</v>
      </c>
      <c r="AO66" s="12">
        <v>0.19175400000000001</v>
      </c>
      <c r="AP66" s="12">
        <v>4.8874540000000001E-2</v>
      </c>
      <c r="AQ66" s="12">
        <v>8.6846760000000009E-2</v>
      </c>
      <c r="AR66" s="12">
        <v>3.9074400000000002E-2</v>
      </c>
      <c r="AS66" s="12">
        <v>2.3155199999999997E-3</v>
      </c>
      <c r="AT66" s="12">
        <v>0.48481200000000002</v>
      </c>
      <c r="AU66" s="12">
        <v>3.6263004E-3</v>
      </c>
      <c r="AV66" s="12">
        <v>8.7555600000000008E-3</v>
      </c>
      <c r="AW66" s="12">
        <v>1.099872</v>
      </c>
      <c r="AX66" s="12">
        <v>9.1173599999999997E-3</v>
      </c>
    </row>
    <row r="67" spans="1:50" s="2" customFormat="1" x14ac:dyDescent="0.2">
      <c r="A67" s="13" t="s">
        <v>145</v>
      </c>
      <c r="B67" s="13" t="s">
        <v>171</v>
      </c>
      <c r="C67" s="12" t="s">
        <v>91</v>
      </c>
      <c r="D67" s="12" t="s">
        <v>5</v>
      </c>
      <c r="E67" s="13">
        <v>72.36</v>
      </c>
      <c r="F67" s="13" t="s">
        <v>9</v>
      </c>
      <c r="G67" s="12" t="s">
        <v>71</v>
      </c>
      <c r="H67" s="12" t="s">
        <v>71</v>
      </c>
      <c r="I67" s="12" t="s">
        <v>98</v>
      </c>
      <c r="J67" s="12">
        <v>34.403968681239128</v>
      </c>
      <c r="K67" s="12">
        <v>196.3149540299938</v>
      </c>
      <c r="L67" s="12">
        <v>50.796683225004131</v>
      </c>
      <c r="M67" s="12">
        <v>1953.9477964614334</v>
      </c>
      <c r="N67" s="12">
        <v>1440.4284272198522</v>
      </c>
      <c r="O67" s="12">
        <v>6.5485620425592153</v>
      </c>
      <c r="P67" s="12">
        <v>66.135014795337838</v>
      </c>
      <c r="Q67" s="12">
        <v>26.802417209408294</v>
      </c>
      <c r="R67" s="12">
        <v>0.24952271328258763</v>
      </c>
      <c r="S67" s="12">
        <v>57.329682345911792</v>
      </c>
      <c r="T67" s="12">
        <v>1264.5453722564603</v>
      </c>
      <c r="U67" s="12">
        <v>9.8580929528080591E-2</v>
      </c>
      <c r="V67" s="12">
        <v>61.89266400145349</v>
      </c>
      <c r="W67" s="12">
        <v>0.92207936417808434</v>
      </c>
      <c r="X67" s="12">
        <v>0.25991740964204796</v>
      </c>
      <c r="Y67" s="12">
        <v>16.653330939968868</v>
      </c>
      <c r="Z67" s="12">
        <v>37.461996986469728</v>
      </c>
      <c r="AA67" s="12">
        <v>5.8464813296262488</v>
      </c>
      <c r="AB67" s="12">
        <v>3.3832149989736395</v>
      </c>
      <c r="AC67" s="12">
        <v>1.8537582392835505</v>
      </c>
      <c r="AD67" s="12">
        <v>2.9222422121467915</v>
      </c>
      <c r="AE67" s="12">
        <v>1.6087755920982256</v>
      </c>
      <c r="AF67" s="12">
        <v>0.68615739702075973</v>
      </c>
      <c r="AG67" s="12">
        <v>0.27101436225324993</v>
      </c>
      <c r="AH67" s="12">
        <v>6.3808180222527461E-2</v>
      </c>
      <c r="AI67" s="12">
        <v>0.93197905586655239</v>
      </c>
      <c r="AJ67" s="12">
        <v>5.4795400728775334</v>
      </c>
      <c r="AK67" s="12">
        <v>2.1829027552892288</v>
      </c>
      <c r="AL67" s="12">
        <v>4.8719267420337227E-2</v>
      </c>
      <c r="AM67" s="12">
        <v>9.1875067599445012E-3</v>
      </c>
      <c r="AN67" s="12">
        <v>1.3387389693507645</v>
      </c>
      <c r="AO67" s="12">
        <v>0.98711964371893191</v>
      </c>
      <c r="AP67" s="12">
        <v>0.11058913023293347</v>
      </c>
      <c r="AQ67" s="12">
        <v>0.22775920962148349</v>
      </c>
      <c r="AR67" s="12">
        <v>0</v>
      </c>
      <c r="AS67" s="12">
        <v>1.483256442535117E-2</v>
      </c>
      <c r="AT67" s="12">
        <v>942.82319661554345</v>
      </c>
      <c r="AU67" s="12">
        <v>8.2765457787977639E-3</v>
      </c>
      <c r="AV67" s="12">
        <v>1.1655582175962506E-2</v>
      </c>
      <c r="AW67" s="12">
        <v>3.0539802022868732</v>
      </c>
      <c r="AX67" s="12">
        <v>0.39158165970292863</v>
      </c>
    </row>
    <row r="68" spans="1:50" s="1" customFormat="1" x14ac:dyDescent="0.2">
      <c r="A68" s="13" t="s">
        <v>146</v>
      </c>
      <c r="B68" s="13" t="s">
        <v>171</v>
      </c>
      <c r="C68" s="12" t="s">
        <v>91</v>
      </c>
      <c r="D68" s="12" t="s">
        <v>5</v>
      </c>
      <c r="E68" s="13">
        <v>72.36</v>
      </c>
      <c r="F68" s="13" t="s">
        <v>9</v>
      </c>
      <c r="G68" s="12" t="s">
        <v>62</v>
      </c>
      <c r="H68" s="12" t="s">
        <v>69</v>
      </c>
      <c r="I68" s="12"/>
      <c r="J68" s="12">
        <v>95.253352221842562</v>
      </c>
      <c r="K68" s="12">
        <v>95.807443813173037</v>
      </c>
      <c r="L68" s="12">
        <v>181.45502286306228</v>
      </c>
      <c r="M68" s="12">
        <v>3208.0082958027219</v>
      </c>
      <c r="N68" s="12">
        <v>2454.8268276463273</v>
      </c>
      <c r="O68" s="12">
        <v>6.785804575243179</v>
      </c>
      <c r="P68" s="12">
        <v>99.666280397669212</v>
      </c>
      <c r="Q68" s="12">
        <v>37.341920087440187</v>
      </c>
      <c r="R68" s="12">
        <v>0.17509586940093938</v>
      </c>
      <c r="S68" s="12">
        <v>48.14541804618834</v>
      </c>
      <c r="T68" s="12">
        <v>1209.742815339815</v>
      </c>
      <c r="U68" s="12">
        <v>0.11617292317631134</v>
      </c>
      <c r="V68" s="12">
        <v>37.999510383899036</v>
      </c>
      <c r="W68" s="12">
        <v>0.776437797528299</v>
      </c>
      <c r="X68" s="12">
        <v>0.21049498325995725</v>
      </c>
      <c r="Y68" s="12">
        <v>13384.891669528128</v>
      </c>
      <c r="Z68" s="12">
        <v>12227.195316252633</v>
      </c>
      <c r="AA68" s="12">
        <v>25.895253523881596</v>
      </c>
      <c r="AB68" s="12">
        <v>4.406617873432559</v>
      </c>
      <c r="AC68" s="12">
        <v>2.1905425295021042</v>
      </c>
      <c r="AD68" s="12">
        <v>4.35423554896804</v>
      </c>
      <c r="AE68" s="12">
        <v>1.9099841216623443</v>
      </c>
      <c r="AF68" s="12">
        <v>0.73233407321305843</v>
      </c>
      <c r="AG68" s="12">
        <v>0.23993870929456462</v>
      </c>
      <c r="AH68" s="12">
        <v>3.2599896574336755E-2</v>
      </c>
      <c r="AI68" s="12">
        <v>7.8048149976599493E-2</v>
      </c>
      <c r="AJ68" s="12">
        <v>1.2036865678109623</v>
      </c>
      <c r="AK68" s="12">
        <v>0.17838960450018995</v>
      </c>
      <c r="AL68" s="12">
        <v>3.911103286842966</v>
      </c>
      <c r="AM68" s="12">
        <v>6.429070501545564E-2</v>
      </c>
      <c r="AN68" s="12">
        <v>1.2061215967779486</v>
      </c>
      <c r="AO68" s="12">
        <v>0.59667377211610573</v>
      </c>
      <c r="AP68" s="12">
        <v>0.38631884254510518</v>
      </c>
      <c r="AQ68" s="12">
        <v>0.42426039191241433</v>
      </c>
      <c r="AR68" s="12">
        <v>0</v>
      </c>
      <c r="AS68" s="12">
        <v>3.8734576719863425E-4</v>
      </c>
      <c r="AT68" s="12">
        <v>302.12802425545408</v>
      </c>
      <c r="AU68" s="12">
        <v>5.2340413882984585E-3</v>
      </c>
      <c r="AV68" s="12">
        <v>0.46903646360954365</v>
      </c>
      <c r="AW68" s="12">
        <v>5.4366394929156705</v>
      </c>
      <c r="AX68" s="12">
        <v>0.11181114677176056</v>
      </c>
    </row>
    <row r="69" spans="1:50" s="1" customFormat="1" x14ac:dyDescent="0.2">
      <c r="A69" s="13" t="s">
        <v>147</v>
      </c>
      <c r="B69" s="13" t="s">
        <v>171</v>
      </c>
      <c r="C69" s="12" t="s">
        <v>91</v>
      </c>
      <c r="D69" s="12" t="s">
        <v>5</v>
      </c>
      <c r="E69" s="13">
        <v>72.36</v>
      </c>
      <c r="F69" s="13" t="s">
        <v>9</v>
      </c>
      <c r="G69" s="12" t="s">
        <v>62</v>
      </c>
      <c r="H69" s="12" t="s">
        <v>69</v>
      </c>
      <c r="I69" s="12"/>
      <c r="J69" s="12">
        <v>113.79449331899548</v>
      </c>
      <c r="K69" s="12">
        <v>117.23361396501272</v>
      </c>
      <c r="L69" s="12">
        <v>224.57811055587663</v>
      </c>
      <c r="M69" s="12">
        <v>2890.5642766166247</v>
      </c>
      <c r="N69" s="12">
        <v>2136.0173984583826</v>
      </c>
      <c r="O69" s="12">
        <v>6.8274985566370203</v>
      </c>
      <c r="P69" s="12">
        <v>67.990344277984761</v>
      </c>
      <c r="Q69" s="12">
        <v>43.572198227585581</v>
      </c>
      <c r="R69" s="12">
        <v>0.20628212318494729</v>
      </c>
      <c r="S69" s="12">
        <v>49.140115612426655</v>
      </c>
      <c r="T69" s="12">
        <v>1309.0648234237065</v>
      </c>
      <c r="U69" s="12">
        <v>0.10976240914927297</v>
      </c>
      <c r="V69" s="12">
        <v>41.432597758221149</v>
      </c>
      <c r="W69" s="12">
        <v>0.88496923561457819</v>
      </c>
      <c r="X69" s="12">
        <v>0.27810228183041902</v>
      </c>
      <c r="Y69" s="12">
        <v>1960.2511108964709</v>
      </c>
      <c r="Z69" s="12">
        <v>2222.777770983424</v>
      </c>
      <c r="AA69" s="12">
        <v>12.486366751084601</v>
      </c>
      <c r="AB69" s="12">
        <v>4.8635612143207911</v>
      </c>
      <c r="AC69" s="12">
        <v>2.1630354448840654</v>
      </c>
      <c r="AD69" s="12">
        <v>2.7436846158092734</v>
      </c>
      <c r="AE69" s="12">
        <v>1.8057459131878908</v>
      </c>
      <c r="AF69" s="12">
        <v>0.71024495601425697</v>
      </c>
      <c r="AG69" s="12">
        <v>0.14480363376713506</v>
      </c>
      <c r="AH69" s="12">
        <v>5.7344937267840096E-2</v>
      </c>
      <c r="AI69" s="12">
        <v>0.11120036653123448</v>
      </c>
      <c r="AJ69" s="12">
        <v>3.7809662057745523</v>
      </c>
      <c r="AK69" s="12">
        <v>0.2620038692849464</v>
      </c>
      <c r="AL69" s="12">
        <v>1.234227955006284</v>
      </c>
      <c r="AM69" s="12">
        <v>9.7771359197644132E-3</v>
      </c>
      <c r="AN69" s="12">
        <v>1.333397086258024</v>
      </c>
      <c r="AO69" s="12">
        <v>0.43376162010903602</v>
      </c>
      <c r="AP69" s="12">
        <v>0.16432017257457091</v>
      </c>
      <c r="AQ69" s="12">
        <v>0.18562728583717353</v>
      </c>
      <c r="AR69" s="12">
        <v>0</v>
      </c>
      <c r="AS69" s="12">
        <v>3.88603290336212E-4</v>
      </c>
      <c r="AT69" s="12">
        <v>175.46018433422728</v>
      </c>
      <c r="AU69" s="12">
        <v>0</v>
      </c>
      <c r="AV69" s="12">
        <v>0.12197802870905761</v>
      </c>
      <c r="AW69" s="12">
        <v>2.4565215345614799</v>
      </c>
      <c r="AX69" s="12">
        <v>7.7699816394109375E-2</v>
      </c>
    </row>
    <row r="70" spans="1:50" s="1" customFormat="1" x14ac:dyDescent="0.2">
      <c r="A70" s="12" t="s">
        <v>148</v>
      </c>
      <c r="B70" s="12" t="s">
        <v>171</v>
      </c>
      <c r="C70" s="12" t="s">
        <v>91</v>
      </c>
      <c r="D70" s="12" t="s">
        <v>5</v>
      </c>
      <c r="E70" s="12">
        <v>72.36</v>
      </c>
      <c r="F70" s="12" t="s">
        <v>9</v>
      </c>
      <c r="G70" s="12" t="s">
        <v>62</v>
      </c>
      <c r="H70" s="12" t="s">
        <v>174</v>
      </c>
      <c r="I70" s="12" t="s">
        <v>96</v>
      </c>
      <c r="J70" s="12">
        <v>137.71888366144802</v>
      </c>
      <c r="K70" s="12">
        <v>152.28985181318353</v>
      </c>
      <c r="L70" s="12">
        <v>191.12122167897431</v>
      </c>
      <c r="M70" s="12">
        <v>4466.4419099270081</v>
      </c>
      <c r="N70" s="12">
        <v>3435.0680674991327</v>
      </c>
      <c r="O70" s="12">
        <v>12.1569018741642</v>
      </c>
      <c r="P70" s="12">
        <v>91.546144639015012</v>
      </c>
      <c r="Q70" s="12">
        <v>48.940390466783292</v>
      </c>
      <c r="R70" s="12">
        <v>0.1893410150366108</v>
      </c>
      <c r="S70" s="12">
        <v>43.180137751182677</v>
      </c>
      <c r="T70" s="12">
        <v>1329.0827087769301</v>
      </c>
      <c r="U70" s="12">
        <v>9.9177863872172867E-2</v>
      </c>
      <c r="V70" s="12">
        <v>43.912944507707039</v>
      </c>
      <c r="W70" s="12">
        <v>1.1509422649345349</v>
      </c>
      <c r="X70" s="12">
        <v>0.28762201362634188</v>
      </c>
      <c r="Y70" s="12">
        <v>15.1782286539521</v>
      </c>
      <c r="Z70" s="12">
        <v>16.048140052463637</v>
      </c>
      <c r="AA70" s="12">
        <v>7.3864757100825686</v>
      </c>
      <c r="AB70" s="12">
        <v>3.2919226967701816</v>
      </c>
      <c r="AC70" s="12">
        <v>3.6618722872764744</v>
      </c>
      <c r="AD70" s="12">
        <v>2.9212498126692705</v>
      </c>
      <c r="AE70" s="12">
        <v>1.7806936900470685</v>
      </c>
      <c r="AF70" s="12">
        <v>0.67282374630804043</v>
      </c>
      <c r="AG70" s="12">
        <v>0.19132319217623667</v>
      </c>
      <c r="AH70" s="12">
        <v>1.3098109457220026E-2</v>
      </c>
      <c r="AI70" s="12">
        <v>2.4266263140227058</v>
      </c>
      <c r="AJ70" s="12">
        <v>1.4063962639762648</v>
      </c>
      <c r="AK70" s="12">
        <v>5.1908911482206186</v>
      </c>
      <c r="AL70" s="12">
        <v>2.0277888981386414E-2</v>
      </c>
      <c r="AM70" s="12">
        <v>0.2006840170469362</v>
      </c>
      <c r="AN70" s="12">
        <v>0.64890490749453211</v>
      </c>
      <c r="AO70" s="12">
        <v>0.47572115813611082</v>
      </c>
      <c r="AP70" s="12">
        <v>0.18430912793942014</v>
      </c>
      <c r="AQ70" s="12">
        <v>0.19081310495627407</v>
      </c>
      <c r="AR70" s="12">
        <v>0</v>
      </c>
      <c r="AS70" s="12">
        <v>0</v>
      </c>
      <c r="AT70" s="12">
        <v>454.29711856781319</v>
      </c>
      <c r="AU70" s="12">
        <v>5.0971948383536234E-2</v>
      </c>
      <c r="AV70" s="12">
        <v>3.7777813450150792E-2</v>
      </c>
      <c r="AW70" s="12">
        <v>2.1011043857259781</v>
      </c>
      <c r="AX70" s="12">
        <v>0.13558040443850761</v>
      </c>
    </row>
    <row r="71" spans="1:50" s="1" customFormat="1" x14ac:dyDescent="0.2">
      <c r="A71" s="13" t="s">
        <v>149</v>
      </c>
      <c r="B71" s="13" t="s">
        <v>171</v>
      </c>
      <c r="C71" s="12" t="s">
        <v>91</v>
      </c>
      <c r="D71" s="13" t="s">
        <v>5</v>
      </c>
      <c r="E71" s="13">
        <v>72.36</v>
      </c>
      <c r="F71" s="13" t="s">
        <v>9</v>
      </c>
      <c r="G71" s="13" t="s">
        <v>63</v>
      </c>
      <c r="H71" s="13" t="s">
        <v>70</v>
      </c>
      <c r="I71" s="12" t="s">
        <v>96</v>
      </c>
      <c r="J71" s="12">
        <v>111.68786732287124</v>
      </c>
      <c r="K71" s="12">
        <v>114.62209922496685</v>
      </c>
      <c r="L71" s="12">
        <v>134.85040404994928</v>
      </c>
      <c r="M71" s="12">
        <v>5515.4580004388399</v>
      </c>
      <c r="N71" s="12">
        <v>3974.4323652183507</v>
      </c>
      <c r="O71" s="12">
        <v>5.8531877483208667</v>
      </c>
      <c r="P71" s="12">
        <v>71.091707517741582</v>
      </c>
      <c r="Q71" s="12">
        <v>58.04483483805685</v>
      </c>
      <c r="R71" s="12">
        <v>0.27993075886141472</v>
      </c>
      <c r="S71" s="12">
        <v>59.911300364732966</v>
      </c>
      <c r="T71" s="12">
        <v>1103.9699371593044</v>
      </c>
      <c r="U71" s="12">
        <v>0.10016119582147698</v>
      </c>
      <c r="V71" s="12">
        <v>28.369004337760718</v>
      </c>
      <c r="W71" s="12">
        <v>0.81261351856925113</v>
      </c>
      <c r="X71" s="12">
        <v>29.030458857630997</v>
      </c>
      <c r="Y71" s="12">
        <v>384.10866500967268</v>
      </c>
      <c r="Z71" s="12">
        <v>322.10965795631529</v>
      </c>
      <c r="AA71" s="12">
        <v>139.90657649040941</v>
      </c>
      <c r="AB71" s="12">
        <v>4.0227002559992542</v>
      </c>
      <c r="AC71" s="12">
        <v>3.6028027617737606</v>
      </c>
      <c r="AD71" s="12">
        <v>15.053273595953813</v>
      </c>
      <c r="AE71" s="12">
        <v>1.5031115255622096</v>
      </c>
      <c r="AF71" s="12">
        <v>0.6804311373381744</v>
      </c>
      <c r="AG71" s="12">
        <v>0.25575325499607571</v>
      </c>
      <c r="AH71" s="12">
        <v>2.9366131895620092E-2</v>
      </c>
      <c r="AI71" s="12">
        <v>1.4798809182234485</v>
      </c>
      <c r="AJ71" s="12">
        <v>0.6963218737600172</v>
      </c>
      <c r="AK71" s="12">
        <v>2.2738186641481719</v>
      </c>
      <c r="AL71" s="12">
        <v>0.47490531426673005</v>
      </c>
      <c r="AM71" s="12">
        <v>2.8495219885995661E-2</v>
      </c>
      <c r="AN71" s="12">
        <v>0.58575480639686617</v>
      </c>
      <c r="AO71" s="12">
        <v>1.6084907625405176</v>
      </c>
      <c r="AP71" s="12">
        <v>0.20918448277724855</v>
      </c>
      <c r="AQ71" s="12">
        <v>0.24655693840452106</v>
      </c>
      <c r="AR71" s="12">
        <v>0</v>
      </c>
      <c r="AS71" s="12">
        <v>3.4352931257119958E-4</v>
      </c>
      <c r="AT71" s="12">
        <v>229.69784472564808</v>
      </c>
      <c r="AU71" s="12">
        <v>2.513095818185599E-3</v>
      </c>
      <c r="AV71" s="12">
        <v>2.3254353586806907E-2</v>
      </c>
      <c r="AW71" s="12">
        <v>2.7535950875189181</v>
      </c>
      <c r="AX71" s="12">
        <v>0.12407794749177499</v>
      </c>
    </row>
    <row r="72" spans="1:50" s="1" customFormat="1" x14ac:dyDescent="0.2">
      <c r="A72" s="13" t="s">
        <v>150</v>
      </c>
      <c r="B72" s="13" t="s">
        <v>171</v>
      </c>
      <c r="C72" s="12" t="s">
        <v>91</v>
      </c>
      <c r="D72" s="12" t="s">
        <v>5</v>
      </c>
      <c r="E72" s="13">
        <v>72.36</v>
      </c>
      <c r="F72" s="13" t="s">
        <v>9</v>
      </c>
      <c r="G72" s="12" t="s">
        <v>63</v>
      </c>
      <c r="H72" s="12" t="s">
        <v>69</v>
      </c>
      <c r="I72" s="12"/>
      <c r="J72" s="12">
        <v>195.16026881565821</v>
      </c>
      <c r="K72" s="12">
        <v>182.92333030787174</v>
      </c>
      <c r="L72" s="12">
        <v>351.02373107564125</v>
      </c>
      <c r="M72" s="12">
        <v>4396.5970925136062</v>
      </c>
      <c r="N72" s="12">
        <v>3717.3065086509373</v>
      </c>
      <c r="O72" s="12">
        <v>6.5484070961434639</v>
      </c>
      <c r="P72" s="12">
        <v>63.491322075690483</v>
      </c>
      <c r="Q72" s="12">
        <v>44.998239158233908</v>
      </c>
      <c r="R72" s="12">
        <v>0.42727293211009343</v>
      </c>
      <c r="S72" s="12">
        <v>302.17743947879649</v>
      </c>
      <c r="T72" s="12">
        <v>1428.4350116299638</v>
      </c>
      <c r="U72" s="12">
        <v>9.3547619171094651E-2</v>
      </c>
      <c r="V72" s="12">
        <v>88.844578634242552</v>
      </c>
      <c r="W72" s="12">
        <v>1.1325145460267483</v>
      </c>
      <c r="X72" s="12">
        <v>9.3726695038954002</v>
      </c>
      <c r="Y72" s="12">
        <v>33.28356441298574</v>
      </c>
      <c r="Z72" s="12">
        <v>53.369566121318215</v>
      </c>
      <c r="AA72" s="12">
        <v>16.209588704150004</v>
      </c>
      <c r="AB72" s="12">
        <v>4.8441887874129677</v>
      </c>
      <c r="AC72" s="12">
        <v>1.7374970846165547</v>
      </c>
      <c r="AD72" s="12">
        <v>3.0328795130365971</v>
      </c>
      <c r="AE72" s="12">
        <v>1.4812807159168011</v>
      </c>
      <c r="AF72" s="12">
        <v>0.56333492409186392</v>
      </c>
      <c r="AG72" s="12">
        <v>0.27271146781098748</v>
      </c>
      <c r="AH72" s="12">
        <v>0.22345638496207679</v>
      </c>
      <c r="AI72" s="12">
        <v>1.3228928406244771</v>
      </c>
      <c r="AJ72" s="12">
        <v>15.115822994847461</v>
      </c>
      <c r="AK72" s="12">
        <v>1.2834874974994173</v>
      </c>
      <c r="AL72" s="12">
        <v>7.6539348009331112E-2</v>
      </c>
      <c r="AM72" s="12">
        <v>3.804011356659328E-2</v>
      </c>
      <c r="AN72" s="12">
        <v>5.5704556249050032</v>
      </c>
      <c r="AO72" s="12">
        <v>0.79855662084989665</v>
      </c>
      <c r="AP72" s="12">
        <v>0.15336750180992254</v>
      </c>
      <c r="AQ72" s="12">
        <v>0.17381006464008655</v>
      </c>
      <c r="AR72" s="12">
        <v>1.9632123807332022E-2</v>
      </c>
      <c r="AS72" s="12">
        <v>4.8543512079171396E-2</v>
      </c>
      <c r="AT72" s="12">
        <v>520.60246820456348</v>
      </c>
      <c r="AU72" s="12">
        <v>5.2400396960070369E-3</v>
      </c>
      <c r="AV72" s="12">
        <v>8.4225516497961783E-2</v>
      </c>
      <c r="AW72" s="12">
        <v>2.254614403718306</v>
      </c>
      <c r="AX72" s="12">
        <v>2.8105393280924151E-2</v>
      </c>
    </row>
    <row r="73" spans="1:50" s="1" customFormat="1" x14ac:dyDescent="0.2">
      <c r="A73" s="13" t="s">
        <v>151</v>
      </c>
      <c r="B73" s="13" t="s">
        <v>172</v>
      </c>
      <c r="C73" s="12" t="s">
        <v>91</v>
      </c>
      <c r="D73" s="12" t="s">
        <v>5</v>
      </c>
      <c r="E73" s="13">
        <v>72.36</v>
      </c>
      <c r="F73" s="13" t="s">
        <v>10</v>
      </c>
      <c r="G73" s="12" t="s">
        <v>63</v>
      </c>
      <c r="H73" s="12" t="s">
        <v>66</v>
      </c>
      <c r="I73" s="12" t="s">
        <v>96</v>
      </c>
      <c r="J73" s="12">
        <v>2086.9268667875576</v>
      </c>
      <c r="K73" s="12">
        <v>1656.9477626248913</v>
      </c>
      <c r="L73" s="12">
        <v>6950.4149443165561</v>
      </c>
      <c r="M73" s="12">
        <v>16680.179458138577</v>
      </c>
      <c r="N73" s="12">
        <v>12446.610481261438</v>
      </c>
      <c r="O73" s="12">
        <v>41.437288917948273</v>
      </c>
      <c r="P73" s="12">
        <v>985.53975432799564</v>
      </c>
      <c r="Q73" s="12">
        <v>750.263477700365</v>
      </c>
      <c r="R73" s="12">
        <v>3.404950918559472</v>
      </c>
      <c r="S73" s="12">
        <v>316.27447834971485</v>
      </c>
      <c r="T73" s="12">
        <v>182.37352243165856</v>
      </c>
      <c r="U73" s="12">
        <v>0.11440110713080096</v>
      </c>
      <c r="V73" s="12">
        <v>136.49028348216831</v>
      </c>
      <c r="W73" s="12">
        <v>3.9096611493825493</v>
      </c>
      <c r="X73" s="12">
        <v>43.574768833377156</v>
      </c>
      <c r="Y73" s="12">
        <v>117.03837038996765</v>
      </c>
      <c r="Z73" s="12">
        <v>124.31351206507415</v>
      </c>
      <c r="AA73" s="12">
        <v>43.654391004294411</v>
      </c>
      <c r="AB73" s="12">
        <v>15.325338743762462</v>
      </c>
      <c r="AC73" s="12">
        <v>2.8152616430061839</v>
      </c>
      <c r="AD73" s="12">
        <v>1.0844936530351104</v>
      </c>
      <c r="AE73" s="12">
        <v>1.8437099565980462</v>
      </c>
      <c r="AF73" s="12">
        <v>0.8493397394287624</v>
      </c>
      <c r="AG73" s="12">
        <v>0.97308130810326554</v>
      </c>
      <c r="AH73" s="12">
        <v>6.1726155283044317</v>
      </c>
      <c r="AI73" s="12">
        <v>4.4124660217839891</v>
      </c>
      <c r="AJ73" s="12">
        <v>0.33347478546983322</v>
      </c>
      <c r="AK73" s="12">
        <v>0.60834652202974093</v>
      </c>
      <c r="AL73" s="12">
        <v>0.30900143785613232</v>
      </c>
      <c r="AM73" s="12">
        <v>5.9816060464430332E-2</v>
      </c>
      <c r="AN73" s="12">
        <v>1.9855950030869662</v>
      </c>
      <c r="AO73" s="12">
        <v>3.0959208414715014</v>
      </c>
      <c r="AP73" s="12">
        <v>4.3335766510989409</v>
      </c>
      <c r="AQ73" s="12">
        <v>9.4749817898637345E-2</v>
      </c>
      <c r="AR73" s="12">
        <v>0.21615100032523143</v>
      </c>
      <c r="AS73" s="12">
        <v>2.5139247592630143E-2</v>
      </c>
      <c r="AT73" s="12">
        <v>1.2426621516208676</v>
      </c>
      <c r="AU73" s="12">
        <v>6.0251207204838116E-3</v>
      </c>
      <c r="AV73" s="12">
        <v>2.3675289979492972E-2</v>
      </c>
      <c r="AW73" s="12">
        <v>3.7279910410449819</v>
      </c>
      <c r="AX73" s="12">
        <v>0.21442192943425339</v>
      </c>
    </row>
    <row r="74" spans="1:50" s="1" customFormat="1" x14ac:dyDescent="0.2">
      <c r="A74" s="13" t="s">
        <v>152</v>
      </c>
      <c r="B74" s="13" t="s">
        <v>172</v>
      </c>
      <c r="C74" s="12" t="s">
        <v>91</v>
      </c>
      <c r="D74" s="12" t="s">
        <v>5</v>
      </c>
      <c r="E74" s="13">
        <v>72.36</v>
      </c>
      <c r="F74" s="13" t="s">
        <v>10</v>
      </c>
      <c r="G74" s="12" t="s">
        <v>63</v>
      </c>
      <c r="H74" s="12" t="s">
        <v>64</v>
      </c>
      <c r="I74" s="12" t="s">
        <v>67</v>
      </c>
      <c r="J74" s="12">
        <v>158.32993409383718</v>
      </c>
      <c r="K74" s="12">
        <v>165.17714708217341</v>
      </c>
      <c r="L74" s="12">
        <v>962.76156123751616</v>
      </c>
      <c r="M74" s="12">
        <v>4677.5014549018824</v>
      </c>
      <c r="N74" s="12">
        <v>3363.3620127742684</v>
      </c>
      <c r="O74" s="12">
        <v>7.4859756641398878</v>
      </c>
      <c r="P74" s="12">
        <v>454.01673874509379</v>
      </c>
      <c r="Q74" s="12">
        <v>340.97188060507813</v>
      </c>
      <c r="R74" s="12">
        <v>0.33810256190248322</v>
      </c>
      <c r="S74" s="12">
        <v>237.91305392193709</v>
      </c>
      <c r="T74" s="12">
        <v>76.31381806661102</v>
      </c>
      <c r="U74" s="12">
        <v>0.11358311319549841</v>
      </c>
      <c r="V74" s="12">
        <v>77.080298499186853</v>
      </c>
      <c r="W74" s="12">
        <v>4.2420766716090892</v>
      </c>
      <c r="X74" s="12">
        <v>67.666020775150912</v>
      </c>
      <c r="Y74" s="12">
        <v>58.952601657049954</v>
      </c>
      <c r="Z74" s="12">
        <v>53.374667705679357</v>
      </c>
      <c r="AA74" s="12">
        <v>32.088861385294194</v>
      </c>
      <c r="AB74" s="12">
        <v>11.801480794518698</v>
      </c>
      <c r="AC74" s="12">
        <v>2.7814384585609795</v>
      </c>
      <c r="AD74" s="12">
        <v>1.9845535868661752</v>
      </c>
      <c r="AE74" s="12">
        <v>1.610032994580388</v>
      </c>
      <c r="AF74" s="12">
        <v>1.0627085578544064</v>
      </c>
      <c r="AG74" s="12">
        <v>0.13733199114619518</v>
      </c>
      <c r="AH74" s="12">
        <v>0.28987768892099192</v>
      </c>
      <c r="AI74" s="12">
        <v>0.34583942485124264</v>
      </c>
      <c r="AJ74" s="12">
        <v>8.2864032743563715E-2</v>
      </c>
      <c r="AK74" s="12">
        <v>0.27518829054534949</v>
      </c>
      <c r="AL74" s="12">
        <v>3.8122835386490035E-2</v>
      </c>
      <c r="AM74" s="12">
        <v>3.0512681362531153</v>
      </c>
      <c r="AN74" s="12">
        <v>0.31914312269433687</v>
      </c>
      <c r="AO74" s="12">
        <v>0.32365409628948116</v>
      </c>
      <c r="AP74" s="12">
        <v>4.6572833150297713E-2</v>
      </c>
      <c r="AQ74" s="12">
        <v>1.8087743797552012</v>
      </c>
      <c r="AR74" s="12">
        <v>0</v>
      </c>
      <c r="AS74" s="12">
        <v>5.6336831234448355E-3</v>
      </c>
      <c r="AT74" s="12">
        <v>1.4015912236978973</v>
      </c>
      <c r="AU74" s="12">
        <v>2.084812415475716E-3</v>
      </c>
      <c r="AV74" s="12">
        <v>2.8304362868419527E-2</v>
      </c>
      <c r="AW74" s="12">
        <v>2.6959205683497247</v>
      </c>
      <c r="AX74" s="12">
        <v>2.9748901213147355E-2</v>
      </c>
    </row>
    <row r="75" spans="1:50" s="1" customFormat="1" x14ac:dyDescent="0.2">
      <c r="A75" s="13" t="s">
        <v>153</v>
      </c>
      <c r="B75" s="13" t="s">
        <v>172</v>
      </c>
      <c r="C75" s="12" t="s">
        <v>91</v>
      </c>
      <c r="D75" s="12" t="s">
        <v>5</v>
      </c>
      <c r="E75" s="13">
        <v>72.36</v>
      </c>
      <c r="F75" s="13" t="s">
        <v>10</v>
      </c>
      <c r="G75" s="12" t="s">
        <v>63</v>
      </c>
      <c r="H75" s="12" t="s">
        <v>64</v>
      </c>
      <c r="I75" s="12" t="s">
        <v>67</v>
      </c>
      <c r="J75" s="12">
        <v>326.99756111376769</v>
      </c>
      <c r="K75" s="12">
        <v>294.66886000318681</v>
      </c>
      <c r="L75" s="12">
        <v>1371.2940723614095</v>
      </c>
      <c r="M75" s="12">
        <v>4201.9546568583519</v>
      </c>
      <c r="N75" s="12">
        <v>3327.1771158305814</v>
      </c>
      <c r="O75" s="12">
        <v>7.8814353828329908</v>
      </c>
      <c r="P75" s="12">
        <v>365.0240739618074</v>
      </c>
      <c r="Q75" s="12">
        <v>234.84630120620625</v>
      </c>
      <c r="R75" s="12">
        <v>0.61901100892948657</v>
      </c>
      <c r="S75" s="12">
        <v>216.09437750302482</v>
      </c>
      <c r="T75" s="12">
        <v>69.81339788410088</v>
      </c>
      <c r="U75" s="12">
        <v>0.13121742334243089</v>
      </c>
      <c r="V75" s="12">
        <v>84.661923840730864</v>
      </c>
      <c r="W75" s="12">
        <v>5.0832670853165354</v>
      </c>
      <c r="X75" s="12">
        <v>92.041257682540021</v>
      </c>
      <c r="Y75" s="12">
        <v>57.699942776238551</v>
      </c>
      <c r="Z75" s="12">
        <v>126.85206688127556</v>
      </c>
      <c r="AA75" s="12">
        <v>32.890399066947538</v>
      </c>
      <c r="AB75" s="12">
        <v>11.607576395561784</v>
      </c>
      <c r="AC75" s="12">
        <v>4.1971852693809426</v>
      </c>
      <c r="AD75" s="12">
        <v>1.0233179251382669</v>
      </c>
      <c r="AE75" s="12">
        <v>2.2563459170745683</v>
      </c>
      <c r="AF75" s="12">
        <v>1.0380593825164135</v>
      </c>
      <c r="AG75" s="12">
        <v>0.11479385116523178</v>
      </c>
      <c r="AH75" s="12">
        <v>0.6115300069657218</v>
      </c>
      <c r="AI75" s="12">
        <v>0.58511276070620577</v>
      </c>
      <c r="AJ75" s="12">
        <v>1.955173544184035E-2</v>
      </c>
      <c r="AK75" s="12">
        <v>0.27269575689032116</v>
      </c>
      <c r="AL75" s="12">
        <v>0.21282760811544421</v>
      </c>
      <c r="AM75" s="12">
        <v>1.5453340975703609E-2</v>
      </c>
      <c r="AN75" s="12">
        <v>0.39258712515186445</v>
      </c>
      <c r="AO75" s="12">
        <v>0.20904239834471197</v>
      </c>
      <c r="AP75" s="12">
        <v>3.0540132513940416E-2</v>
      </c>
      <c r="AQ75" s="12">
        <v>0.11928871340809687</v>
      </c>
      <c r="AR75" s="12">
        <v>1.8224167531001943E-2</v>
      </c>
      <c r="AS75" s="12">
        <v>1.5989372466412657E-3</v>
      </c>
      <c r="AT75" s="12">
        <v>5.8437577148290476</v>
      </c>
      <c r="AU75" s="12">
        <v>5.7983529938733938E-3</v>
      </c>
      <c r="AV75" s="12">
        <v>2.2117087765104208E-3</v>
      </c>
      <c r="AW75" s="12">
        <v>1.902372487776566</v>
      </c>
      <c r="AX75" s="12">
        <v>1.7080384914786206E-2</v>
      </c>
    </row>
    <row r="76" spans="1:50" s="1" customFormat="1" x14ac:dyDescent="0.2">
      <c r="A76" s="13" t="s">
        <v>154</v>
      </c>
      <c r="B76" s="13" t="s">
        <v>172</v>
      </c>
      <c r="C76" s="12" t="s">
        <v>91</v>
      </c>
      <c r="D76" s="12" t="s">
        <v>5</v>
      </c>
      <c r="E76" s="13">
        <v>72.36</v>
      </c>
      <c r="F76" s="13" t="s">
        <v>10</v>
      </c>
      <c r="G76" s="12" t="s">
        <v>62</v>
      </c>
      <c r="H76" s="12" t="s">
        <v>65</v>
      </c>
      <c r="I76" s="12" t="s">
        <v>96</v>
      </c>
      <c r="J76" s="12">
        <v>173.35321063711183</v>
      </c>
      <c r="K76" s="12">
        <v>162.9032442878343</v>
      </c>
      <c r="L76" s="12">
        <v>697.77285479319426</v>
      </c>
      <c r="M76" s="12">
        <v>4288.993626687884</v>
      </c>
      <c r="N76" s="12">
        <v>3104.4424154093126</v>
      </c>
      <c r="O76" s="12">
        <v>34.79696146650177</v>
      </c>
      <c r="P76" s="12">
        <v>423.90459144986204</v>
      </c>
      <c r="Q76" s="12">
        <v>290.13004354802638</v>
      </c>
      <c r="R76" s="12">
        <v>0.28644153117869242</v>
      </c>
      <c r="S76" s="12">
        <v>122.62608224158569</v>
      </c>
      <c r="T76" s="12">
        <v>47.775645951498269</v>
      </c>
      <c r="U76" s="12">
        <v>1.1731741611904296</v>
      </c>
      <c r="V76" s="12">
        <v>76.301505940705425</v>
      </c>
      <c r="W76" s="12">
        <v>15.228992349700212</v>
      </c>
      <c r="X76" s="12">
        <v>94.448660871492763</v>
      </c>
      <c r="Y76" s="12">
        <v>38.90590322951023</v>
      </c>
      <c r="Z76" s="12">
        <v>42.673862868754</v>
      </c>
      <c r="AA76" s="12">
        <v>29.144332023281294</v>
      </c>
      <c r="AB76" s="12">
        <v>11.625326214124533</v>
      </c>
      <c r="AC76" s="12">
        <v>3.3554164499848809</v>
      </c>
      <c r="AD76" s="12">
        <v>9.2433112270698548</v>
      </c>
      <c r="AE76" s="12">
        <v>1.5415215042584305</v>
      </c>
      <c r="AF76" s="12">
        <v>0.69411211313497367</v>
      </c>
      <c r="AG76" s="12">
        <v>0.12047098564608133</v>
      </c>
      <c r="AH76" s="12">
        <v>0.16884046723968418</v>
      </c>
      <c r="AI76" s="12">
        <v>0.80352175620041322</v>
      </c>
      <c r="AJ76" s="12">
        <v>6.1900976840563594E-2</v>
      </c>
      <c r="AK76" s="12">
        <v>1.5999499818534637</v>
      </c>
      <c r="AL76" s="12">
        <v>6.8979920671650236E-2</v>
      </c>
      <c r="AM76" s="12">
        <v>0.15504905293884708</v>
      </c>
      <c r="AN76" s="12">
        <v>0.48780756178229928</v>
      </c>
      <c r="AO76" s="12">
        <v>0.56862142605717281</v>
      </c>
      <c r="AP76" s="12">
        <v>0.33871159588310329</v>
      </c>
      <c r="AQ76" s="12">
        <v>7.9303417666330242E-2</v>
      </c>
      <c r="AR76" s="12">
        <v>6.6957050483625541E-3</v>
      </c>
      <c r="AS76" s="12">
        <v>3.3241632055500585E-3</v>
      </c>
      <c r="AT76" s="12">
        <v>1.8208809051151751</v>
      </c>
      <c r="AU76" s="12">
        <v>0.49324876402949791</v>
      </c>
      <c r="AV76" s="12">
        <v>0.10337671886048312</v>
      </c>
      <c r="AW76" s="12">
        <v>4.2141560938224325</v>
      </c>
      <c r="AX76" s="12">
        <v>2.1682230716416246E-2</v>
      </c>
    </row>
    <row r="77" spans="1:50" s="1" customFormat="1" x14ac:dyDescent="0.2">
      <c r="A77" s="13" t="s">
        <v>155</v>
      </c>
      <c r="B77" s="13" t="s">
        <v>172</v>
      </c>
      <c r="C77" s="12" t="s">
        <v>91</v>
      </c>
      <c r="D77" s="12" t="s">
        <v>5</v>
      </c>
      <c r="E77" s="13">
        <v>72.36</v>
      </c>
      <c r="F77" s="13" t="s">
        <v>10</v>
      </c>
      <c r="G77" s="12" t="s">
        <v>62</v>
      </c>
      <c r="H77" s="12" t="s">
        <v>65</v>
      </c>
      <c r="I77" s="12" t="s">
        <v>96</v>
      </c>
      <c r="J77" s="12">
        <v>143.59328044092476</v>
      </c>
      <c r="K77" s="12">
        <v>143.63627464378706</v>
      </c>
      <c r="L77" s="12">
        <v>1265.7924238622177</v>
      </c>
      <c r="M77" s="12">
        <v>7453.578903099492</v>
      </c>
      <c r="N77" s="12">
        <v>5414.8578704990723</v>
      </c>
      <c r="O77" s="12">
        <v>15.977778368578644</v>
      </c>
      <c r="P77" s="12">
        <v>1132.1979148739847</v>
      </c>
      <c r="Q77" s="12">
        <v>864.15594148334344</v>
      </c>
      <c r="R77" s="12">
        <v>0.25262235698083524</v>
      </c>
      <c r="S77" s="12">
        <v>193.92215191929319</v>
      </c>
      <c r="T77" s="12">
        <v>43.311280108135016</v>
      </c>
      <c r="U77" s="12">
        <v>0.11350711602736986</v>
      </c>
      <c r="V77" s="12">
        <v>75.99638355381289</v>
      </c>
      <c r="W77" s="12">
        <v>5.7414852003361867</v>
      </c>
      <c r="X77" s="12">
        <v>77.328945901807998</v>
      </c>
      <c r="Y77" s="12">
        <v>76.932944296996354</v>
      </c>
      <c r="Z77" s="12">
        <v>79.766527449115301</v>
      </c>
      <c r="AA77" s="12">
        <v>72.182087766578334</v>
      </c>
      <c r="AB77" s="12">
        <v>16.032302091646716</v>
      </c>
      <c r="AC77" s="12">
        <v>3.9661372155135357</v>
      </c>
      <c r="AD77" s="12">
        <v>0.88742970066646487</v>
      </c>
      <c r="AE77" s="12">
        <v>1.7550941311687545</v>
      </c>
      <c r="AF77" s="12">
        <v>0.73413865975185399</v>
      </c>
      <c r="AG77" s="12">
        <v>0.11153480517859644</v>
      </c>
      <c r="AH77" s="12">
        <v>4.9126222153643644E-2</v>
      </c>
      <c r="AI77" s="12">
        <v>0.20150266401905292</v>
      </c>
      <c r="AJ77" s="12">
        <v>2.2223590053512932E-2</v>
      </c>
      <c r="AK77" s="12">
        <v>0.28021084670450508</v>
      </c>
      <c r="AL77" s="12">
        <v>9.9125946892856476E-2</v>
      </c>
      <c r="AM77" s="12">
        <v>3.5786150087472178E-2</v>
      </c>
      <c r="AN77" s="12">
        <v>0.58121109162693485</v>
      </c>
      <c r="AO77" s="12">
        <v>0.8492809710128657</v>
      </c>
      <c r="AP77" s="12">
        <v>3.933045143407857</v>
      </c>
      <c r="AQ77" s="12">
        <v>8.8075058004634776E-2</v>
      </c>
      <c r="AR77" s="12">
        <v>5.5089486869775561E-3</v>
      </c>
      <c r="AS77" s="12">
        <v>1.2857124832323223E-3</v>
      </c>
      <c r="AT77" s="12">
        <v>2.3777813356288324</v>
      </c>
      <c r="AU77" s="12">
        <v>2.8505475970878329E-3</v>
      </c>
      <c r="AV77" s="12">
        <v>2.5575459498578335E-3</v>
      </c>
      <c r="AW77" s="12">
        <v>2.9516187955347299</v>
      </c>
      <c r="AX77" s="12">
        <v>0.40331529754257289</v>
      </c>
    </row>
    <row r="78" spans="1:50" s="1" customFormat="1" x14ac:dyDescent="0.2">
      <c r="A78" s="13" t="s">
        <v>156</v>
      </c>
      <c r="B78" s="13" t="s">
        <v>172</v>
      </c>
      <c r="C78" s="12" t="s">
        <v>91</v>
      </c>
      <c r="D78" s="12" t="s">
        <v>5</v>
      </c>
      <c r="E78" s="13">
        <v>72.36</v>
      </c>
      <c r="F78" s="13" t="s">
        <v>10</v>
      </c>
      <c r="G78" s="12" t="s">
        <v>62</v>
      </c>
      <c r="H78" s="12" t="s">
        <v>174</v>
      </c>
      <c r="I78" s="12"/>
      <c r="J78" s="12">
        <v>187.14964889459847</v>
      </c>
      <c r="K78" s="12">
        <v>180.05131661356461</v>
      </c>
      <c r="L78" s="12">
        <v>730.28307672677215</v>
      </c>
      <c r="M78" s="12">
        <v>4262.1006966581172</v>
      </c>
      <c r="N78" s="12">
        <v>3187.5488682045911</v>
      </c>
      <c r="O78" s="12">
        <v>7.4339041769666885</v>
      </c>
      <c r="P78" s="12">
        <v>314.05299465288726</v>
      </c>
      <c r="Q78" s="12">
        <v>247.3880504615999</v>
      </c>
      <c r="R78" s="12">
        <v>0.16513048028894517</v>
      </c>
      <c r="S78" s="12">
        <v>173.56870023716749</v>
      </c>
      <c r="T78" s="12">
        <v>122.75814819919</v>
      </c>
      <c r="U78" s="12">
        <v>0.11749484939251922</v>
      </c>
      <c r="V78" s="12">
        <v>60.810122690622414</v>
      </c>
      <c r="W78" s="12">
        <v>4.4047072987766214</v>
      </c>
      <c r="X78" s="12">
        <v>68.394243358323095</v>
      </c>
      <c r="Y78" s="12">
        <v>21.215386279834611</v>
      </c>
      <c r="Z78" s="12">
        <v>9.3623336453353581</v>
      </c>
      <c r="AA78" s="12">
        <v>17.100695159217199</v>
      </c>
      <c r="AB78" s="12">
        <v>12.524837387630111</v>
      </c>
      <c r="AC78" s="12">
        <v>3.584421994731434</v>
      </c>
      <c r="AD78" s="12">
        <v>0.65928032443710571</v>
      </c>
      <c r="AE78" s="12">
        <v>2.0208752645185322</v>
      </c>
      <c r="AF78" s="12">
        <v>0.89065675343705886</v>
      </c>
      <c r="AG78" s="12">
        <v>8.2443402135988483E-2</v>
      </c>
      <c r="AH78" s="12">
        <v>7.9292099418368206E-2</v>
      </c>
      <c r="AI78" s="12">
        <v>6.2077525096873309E-2</v>
      </c>
      <c r="AJ78" s="12">
        <v>2.8455809475564357E-2</v>
      </c>
      <c r="AK78" s="12">
        <v>2.7751321752076894</v>
      </c>
      <c r="AL78" s="12">
        <v>3.6453672158302422E-3</v>
      </c>
      <c r="AM78" s="12">
        <v>1.4576827569010907E-2</v>
      </c>
      <c r="AN78" s="12">
        <v>0.56026120697593484</v>
      </c>
      <c r="AO78" s="12">
        <v>0.20679525631151302</v>
      </c>
      <c r="AP78" s="12">
        <v>0.19952513814946682</v>
      </c>
      <c r="AQ78" s="12">
        <v>0.95243653215286772</v>
      </c>
      <c r="AR78" s="12">
        <v>0</v>
      </c>
      <c r="AS78" s="12">
        <v>3.8279447080735902E-4</v>
      </c>
      <c r="AT78" s="12">
        <v>0.11223786263126981</v>
      </c>
      <c r="AU78" s="12">
        <v>2.1942249347068625E-3</v>
      </c>
      <c r="AV78" s="12">
        <v>6.4199073585737759E-2</v>
      </c>
      <c r="AW78" s="12">
        <v>2.2271788994939241</v>
      </c>
      <c r="AX78" s="12">
        <v>3.9088879451702266E-3</v>
      </c>
    </row>
    <row r="79" spans="1:50" s="1" customFormat="1" x14ac:dyDescent="0.2">
      <c r="A79" s="13" t="s">
        <v>157</v>
      </c>
      <c r="B79" s="13" t="s">
        <v>172</v>
      </c>
      <c r="C79" s="12" t="s">
        <v>91</v>
      </c>
      <c r="D79" s="12" t="s">
        <v>5</v>
      </c>
      <c r="E79" s="13">
        <v>72.36</v>
      </c>
      <c r="F79" s="13" t="s">
        <v>10</v>
      </c>
      <c r="G79" s="12" t="s">
        <v>62</v>
      </c>
      <c r="H79" s="12" t="s">
        <v>174</v>
      </c>
      <c r="I79" s="12"/>
      <c r="J79" s="12">
        <v>120.26585595702069</v>
      </c>
      <c r="K79" s="12">
        <v>114.58270486889448</v>
      </c>
      <c r="L79" s="12">
        <v>380.10999535945103</v>
      </c>
      <c r="M79" s="12">
        <v>3085.7034534546765</v>
      </c>
      <c r="N79" s="12">
        <v>2420.044924553561</v>
      </c>
      <c r="O79" s="12">
        <v>8.2517504146621476</v>
      </c>
      <c r="P79" s="12">
        <v>169.37475574924247</v>
      </c>
      <c r="Q79" s="12">
        <v>92.639718555597469</v>
      </c>
      <c r="R79" s="12">
        <v>0.11819469645259037</v>
      </c>
      <c r="S79" s="12">
        <v>103.51146569070799</v>
      </c>
      <c r="T79" s="12">
        <v>92.529108279629753</v>
      </c>
      <c r="U79" s="12">
        <v>0.1381226221194474</v>
      </c>
      <c r="V79" s="12">
        <v>55.545985893430071</v>
      </c>
      <c r="W79" s="12">
        <v>3.7126330807650954</v>
      </c>
      <c r="X79" s="12">
        <v>65.622342228891299</v>
      </c>
      <c r="Y79" s="12">
        <v>462.50722384800792</v>
      </c>
      <c r="Z79" s="12">
        <v>477.29982968027713</v>
      </c>
      <c r="AA79" s="12">
        <v>32.886809973731999</v>
      </c>
      <c r="AB79" s="12">
        <v>11.208954785315605</v>
      </c>
      <c r="AC79" s="12">
        <v>2.3997947326118489</v>
      </c>
      <c r="AD79" s="12">
        <v>0.72966912408293072</v>
      </c>
      <c r="AE79" s="12">
        <v>1.9252662739724056</v>
      </c>
      <c r="AF79" s="12">
        <v>0.81404334742331796</v>
      </c>
      <c r="AG79" s="12">
        <v>4.2539727589696548E-2</v>
      </c>
      <c r="AH79" s="12">
        <v>9.5212743679261302E-2</v>
      </c>
      <c r="AI79" s="12">
        <v>0.14390090930222987</v>
      </c>
      <c r="AJ79" s="12">
        <v>1.2332573361289552E-2</v>
      </c>
      <c r="AK79" s="12">
        <v>9.731696234653564E-2</v>
      </c>
      <c r="AL79" s="12">
        <v>8.8650440675771783E-2</v>
      </c>
      <c r="AM79" s="12">
        <v>1.9375100894326234E-2</v>
      </c>
      <c r="AN79" s="12">
        <v>0.28641692437858435</v>
      </c>
      <c r="AO79" s="12">
        <v>0.27587767787920042</v>
      </c>
      <c r="AP79" s="12">
        <v>6.2051603856542438E-2</v>
      </c>
      <c r="AQ79" s="12">
        <v>0.11878447406300432</v>
      </c>
      <c r="AR79" s="12">
        <v>0</v>
      </c>
      <c r="AS79" s="12">
        <v>7.7616353665190538E-4</v>
      </c>
      <c r="AT79" s="12">
        <v>0.18235985331852578</v>
      </c>
      <c r="AU79" s="12">
        <v>6.3526533469445458E-3</v>
      </c>
      <c r="AV79" s="12">
        <v>7.0524950550596719E-3</v>
      </c>
      <c r="AW79" s="12">
        <v>1.8952829893747021</v>
      </c>
      <c r="AX79" s="12">
        <v>2.5106926509674804E-2</v>
      </c>
    </row>
    <row r="80" spans="1:50" s="1" customFormat="1" x14ac:dyDescent="0.2">
      <c r="A80" s="13" t="s">
        <v>158</v>
      </c>
      <c r="B80" s="13" t="s">
        <v>172</v>
      </c>
      <c r="C80" s="12" t="s">
        <v>91</v>
      </c>
      <c r="D80" s="12" t="s">
        <v>5</v>
      </c>
      <c r="E80" s="13">
        <v>72.36</v>
      </c>
      <c r="F80" s="13" t="s">
        <v>10</v>
      </c>
      <c r="G80" s="12" t="s">
        <v>62</v>
      </c>
      <c r="H80" s="12" t="s">
        <v>174</v>
      </c>
      <c r="I80" s="12"/>
      <c r="J80" s="12">
        <v>175.1678999580426</v>
      </c>
      <c r="K80" s="12">
        <v>169.35255484875631</v>
      </c>
      <c r="L80" s="12">
        <v>537.42658388731081</v>
      </c>
      <c r="M80" s="12">
        <v>4234.5618956838225</v>
      </c>
      <c r="N80" s="12">
        <v>3282.9535481780986</v>
      </c>
      <c r="O80" s="12">
        <v>16.444354649108099</v>
      </c>
      <c r="P80" s="12">
        <v>209.25715020835665</v>
      </c>
      <c r="Q80" s="12">
        <v>148.9313188250037</v>
      </c>
      <c r="R80" s="12">
        <v>0.1562363860522937</v>
      </c>
      <c r="S80" s="12">
        <v>121.87537915745648</v>
      </c>
      <c r="T80" s="12">
        <v>97.597517373428218</v>
      </c>
      <c r="U80" s="12">
        <v>0.11663135120800543</v>
      </c>
      <c r="V80" s="12">
        <v>60.542825998555998</v>
      </c>
      <c r="W80" s="12">
        <v>2.2886922443718669</v>
      </c>
      <c r="X80" s="12">
        <v>60.606869742853078</v>
      </c>
      <c r="Y80" s="12">
        <v>57.439296361314007</v>
      </c>
      <c r="Z80" s="12">
        <v>58.852957318994299</v>
      </c>
      <c r="AA80" s="12">
        <v>22.014536318500902</v>
      </c>
      <c r="AB80" s="12">
        <v>11.554053985328448</v>
      </c>
      <c r="AC80" s="12">
        <v>2.7118805378655049</v>
      </c>
      <c r="AD80" s="12">
        <v>1.0412365202671421</v>
      </c>
      <c r="AE80" s="12">
        <v>1.4270226547854001</v>
      </c>
      <c r="AF80" s="12">
        <v>0.71786605252354307</v>
      </c>
      <c r="AG80" s="12">
        <v>7.3829330866378273E-2</v>
      </c>
      <c r="AH80" s="12">
        <v>0.18651305218411662</v>
      </c>
      <c r="AI80" s="12">
        <v>0.19130919277168193</v>
      </c>
      <c r="AJ80" s="12">
        <v>2.7580906630051489E-2</v>
      </c>
      <c r="AK80" s="12">
        <v>8.6085624236469219E-2</v>
      </c>
      <c r="AL80" s="12">
        <v>3.044600758805479E-2</v>
      </c>
      <c r="AM80" s="12">
        <v>1.753345473570992E-2</v>
      </c>
      <c r="AN80" s="12">
        <v>0.60844150163085164</v>
      </c>
      <c r="AO80" s="12">
        <v>1.0618974348155419</v>
      </c>
      <c r="AP80" s="12">
        <v>0</v>
      </c>
      <c r="AQ80" s="12">
        <v>8.564051613701687E-2</v>
      </c>
      <c r="AR80" s="12">
        <v>7.1911905078263609E-3</v>
      </c>
      <c r="AS80" s="12">
        <v>8.1508707181749947E-4</v>
      </c>
      <c r="AT80" s="12">
        <v>11.855412791703092</v>
      </c>
      <c r="AU80" s="12">
        <v>6.3007509287937033E-3</v>
      </c>
      <c r="AV80" s="12">
        <v>8.7429830257059801E-3</v>
      </c>
      <c r="AW80" s="12">
        <v>2.3412045624083651</v>
      </c>
      <c r="AX80" s="12">
        <v>2.5072904444991276E-2</v>
      </c>
    </row>
    <row r="81" spans="1:50" s="1" customFormat="1" x14ac:dyDescent="0.2">
      <c r="A81" s="13" t="s">
        <v>159</v>
      </c>
      <c r="B81" s="13" t="s">
        <v>173</v>
      </c>
      <c r="C81" s="12" t="s">
        <v>91</v>
      </c>
      <c r="D81" s="12" t="s">
        <v>5</v>
      </c>
      <c r="E81" s="12">
        <v>72.36</v>
      </c>
      <c r="F81" s="13" t="s">
        <v>11</v>
      </c>
      <c r="G81" s="12" t="s">
        <v>68</v>
      </c>
      <c r="H81" s="12" t="s">
        <v>70</v>
      </c>
      <c r="I81" s="13"/>
      <c r="J81" s="12">
        <v>121.83484058552484</v>
      </c>
      <c r="K81" s="12">
        <v>136.65137742159908</v>
      </c>
      <c r="L81" s="12">
        <v>362.79630907066837</v>
      </c>
      <c r="M81" s="12">
        <v>4430.1723595812909</v>
      </c>
      <c r="N81" s="12">
        <v>3213.8656011827943</v>
      </c>
      <c r="O81" s="12">
        <v>33.103183302532585</v>
      </c>
      <c r="P81" s="12">
        <v>335.29480259443784</v>
      </c>
      <c r="Q81" s="12">
        <v>194.07728066446538</v>
      </c>
      <c r="R81" s="12">
        <v>0.36275615684215179</v>
      </c>
      <c r="S81" s="12">
        <v>148.98302989393488</v>
      </c>
      <c r="T81" s="12">
        <v>127.89410290592234</v>
      </c>
      <c r="U81" s="12">
        <v>2.0797525614600634</v>
      </c>
      <c r="V81" s="12">
        <v>165.6463447722563</v>
      </c>
      <c r="W81" s="12">
        <v>17.202367726807765</v>
      </c>
      <c r="X81" s="12">
        <v>32.307761687402376</v>
      </c>
      <c r="Y81" s="12">
        <v>55.936220106332797</v>
      </c>
      <c r="Z81" s="12">
        <v>49.455905111430781</v>
      </c>
      <c r="AA81" s="12">
        <v>72.205206199171514</v>
      </c>
      <c r="AB81" s="12">
        <v>21.227807207737012</v>
      </c>
      <c r="AC81" s="12">
        <v>4.5029866002872723</v>
      </c>
      <c r="AD81" s="12">
        <v>15.817984908572301</v>
      </c>
      <c r="AE81" s="12">
        <v>1.9593300278506713</v>
      </c>
      <c r="AF81" s="12">
        <v>0.76246661584396824</v>
      </c>
      <c r="AG81" s="12">
        <v>4.3131430173152997E-2</v>
      </c>
      <c r="AH81" s="12">
        <v>0.39808316456144577</v>
      </c>
      <c r="AI81" s="12">
        <v>6.7867060600528486</v>
      </c>
      <c r="AJ81" s="12">
        <v>3.8455137367639051E-2</v>
      </c>
      <c r="AK81" s="12">
        <v>0.59962421793621212</v>
      </c>
      <c r="AL81" s="12">
        <v>0.23179336801129083</v>
      </c>
      <c r="AM81" s="12">
        <v>0.21144638895937901</v>
      </c>
      <c r="AN81" s="12">
        <v>0.85526231643266648</v>
      </c>
      <c r="AO81" s="12">
        <v>0.62685302910693064</v>
      </c>
      <c r="AP81" s="12">
        <v>2.9342996522689475</v>
      </c>
      <c r="AQ81" s="12">
        <v>3.0294492654596019</v>
      </c>
      <c r="AR81" s="12">
        <v>1.3188669326839946E-2</v>
      </c>
      <c r="AS81" s="12">
        <v>4.1062649035900232E-3</v>
      </c>
      <c r="AT81" s="12">
        <v>1.3330453892797207</v>
      </c>
      <c r="AU81" s="12">
        <v>0.36364734925040332</v>
      </c>
      <c r="AV81" s="12">
        <v>8.5138792167999012E-3</v>
      </c>
      <c r="AW81" s="12">
        <v>357.48552100778369</v>
      </c>
      <c r="AX81" s="12">
        <v>6.4198640215258669</v>
      </c>
    </row>
    <row r="82" spans="1:50" s="1" customFormat="1" x14ac:dyDescent="0.2">
      <c r="A82" s="13" t="s">
        <v>160</v>
      </c>
      <c r="B82" s="13" t="s">
        <v>173</v>
      </c>
      <c r="C82" s="12" t="s">
        <v>91</v>
      </c>
      <c r="D82" s="12" t="s">
        <v>5</v>
      </c>
      <c r="E82" s="12">
        <v>72.36</v>
      </c>
      <c r="F82" s="13" t="s">
        <v>11</v>
      </c>
      <c r="G82" s="12" t="s">
        <v>68</v>
      </c>
      <c r="H82" s="12" t="s">
        <v>64</v>
      </c>
      <c r="I82" s="12" t="s">
        <v>72</v>
      </c>
      <c r="J82" s="12">
        <v>180.82100918814515</v>
      </c>
      <c r="K82" s="12">
        <v>169.46999544349768</v>
      </c>
      <c r="L82" s="12">
        <v>410.13851552272678</v>
      </c>
      <c r="M82" s="12">
        <v>5564.9569545777003</v>
      </c>
      <c r="N82" s="12">
        <v>3663.8540352262626</v>
      </c>
      <c r="O82" s="12">
        <v>25.59795441076831</v>
      </c>
      <c r="P82" s="12">
        <v>182.31043788121414</v>
      </c>
      <c r="Q82" s="12">
        <v>133.92578249846164</v>
      </c>
      <c r="R82" s="12">
        <v>0.40899101229776125</v>
      </c>
      <c r="S82" s="12">
        <v>120.50721016264437</v>
      </c>
      <c r="T82" s="12">
        <v>110.26723902677887</v>
      </c>
      <c r="U82" s="12">
        <v>1.9616278186431377</v>
      </c>
      <c r="V82" s="12">
        <v>155.86293117334122</v>
      </c>
      <c r="W82" s="12">
        <v>13.418986798287843</v>
      </c>
      <c r="X82" s="12">
        <v>46.083411022694449</v>
      </c>
      <c r="Y82" s="12">
        <v>684.55526672821463</v>
      </c>
      <c r="Z82" s="12">
        <v>572.21845630835276</v>
      </c>
      <c r="AA82" s="12">
        <v>73.245516742582609</v>
      </c>
      <c r="AB82" s="12">
        <v>20.345084000151743</v>
      </c>
      <c r="AC82" s="12">
        <v>3.684928775570985</v>
      </c>
      <c r="AD82" s="12">
        <v>13.289485269050378</v>
      </c>
      <c r="AE82" s="12">
        <v>5.5587057586136934</v>
      </c>
      <c r="AF82" s="12">
        <v>2.8466259614191025</v>
      </c>
      <c r="AG82" s="12">
        <v>6.2662475421230782E-2</v>
      </c>
      <c r="AH82" s="12">
        <v>0.46300723201935451</v>
      </c>
      <c r="AI82" s="12">
        <v>1.8462490831893905</v>
      </c>
      <c r="AJ82" s="12">
        <v>2.0052994078379984E-2</v>
      </c>
      <c r="AK82" s="12">
        <v>2.9012618051646006</v>
      </c>
      <c r="AL82" s="12">
        <v>3.308218790029017</v>
      </c>
      <c r="AM82" s="12">
        <v>0.85371001550383618</v>
      </c>
      <c r="AN82" s="12">
        <v>2.4694644571346243</v>
      </c>
      <c r="AO82" s="12">
        <v>0.59763407654760392</v>
      </c>
      <c r="AP82" s="12">
        <v>3.9369176442438811</v>
      </c>
      <c r="AQ82" s="12">
        <v>4.6103498991246603</v>
      </c>
      <c r="AR82" s="12">
        <v>5.3730909075370495E-2</v>
      </c>
      <c r="AS82" s="12">
        <v>4.1854643557837964E-3</v>
      </c>
      <c r="AT82" s="12">
        <v>1.1743699753805306</v>
      </c>
      <c r="AU82" s="12">
        <v>1.0858438960880876</v>
      </c>
      <c r="AV82" s="12">
        <v>2.66162663161672E-2</v>
      </c>
      <c r="AW82" s="12">
        <v>125.8381102426967</v>
      </c>
      <c r="AX82" s="12">
        <v>11.797668906221713</v>
      </c>
    </row>
    <row r="83" spans="1:50" s="1" customFormat="1" x14ac:dyDescent="0.2">
      <c r="A83" s="13" t="s">
        <v>161</v>
      </c>
      <c r="B83" s="13" t="s">
        <v>173</v>
      </c>
      <c r="C83" s="12" t="s">
        <v>91</v>
      </c>
      <c r="D83" s="12" t="s">
        <v>5</v>
      </c>
      <c r="E83" s="12">
        <v>72.36</v>
      </c>
      <c r="F83" s="13" t="s">
        <v>11</v>
      </c>
      <c r="G83" s="12" t="s">
        <v>68</v>
      </c>
      <c r="H83" s="12" t="s">
        <v>64</v>
      </c>
      <c r="I83" s="12" t="s">
        <v>72</v>
      </c>
      <c r="J83" s="12">
        <v>153.54812115855611</v>
      </c>
      <c r="K83" s="12">
        <v>164.07223385550452</v>
      </c>
      <c r="L83" s="12">
        <v>263.3712332615101</v>
      </c>
      <c r="M83" s="12">
        <v>3992.3065260671101</v>
      </c>
      <c r="N83" s="12">
        <v>3184.4120218456274</v>
      </c>
      <c r="O83" s="12">
        <v>44.784003634080854</v>
      </c>
      <c r="P83" s="12">
        <v>144.51546264940225</v>
      </c>
      <c r="Q83" s="12">
        <v>65.160258963573966</v>
      </c>
      <c r="R83" s="12">
        <v>0.40259079863509567</v>
      </c>
      <c r="S83" s="12">
        <v>38.377243829860006</v>
      </c>
      <c r="T83" s="12">
        <v>24.880562947790327</v>
      </c>
      <c r="U83" s="12">
        <v>1.754386893431835</v>
      </c>
      <c r="V83" s="12">
        <v>201.37778139586518</v>
      </c>
      <c r="W83" s="12">
        <v>14.211894579484042</v>
      </c>
      <c r="X83" s="12">
        <v>41.342635857233056</v>
      </c>
      <c r="Y83" s="12">
        <v>57.800465925349322</v>
      </c>
      <c r="Z83" s="12">
        <v>65.467350322464668</v>
      </c>
      <c r="AA83" s="12">
        <v>104.17980206678894</v>
      </c>
      <c r="AB83" s="12">
        <v>20.074765976674087</v>
      </c>
      <c r="AC83" s="12">
        <v>2.3282784151861424</v>
      </c>
      <c r="AD83" s="12">
        <v>20.43322199726186</v>
      </c>
      <c r="AE83" s="12">
        <v>1.7847259449753734</v>
      </c>
      <c r="AF83" s="12">
        <v>1.9125393502738048</v>
      </c>
      <c r="AG83" s="12">
        <v>0.2590392896207071</v>
      </c>
      <c r="AH83" s="12">
        <v>0.65763529621640049</v>
      </c>
      <c r="AI83" s="12">
        <v>1.8044660139442859</v>
      </c>
      <c r="AJ83" s="12">
        <v>1.8129400945640046E-2</v>
      </c>
      <c r="AK83" s="12">
        <v>2.8990157755395902</v>
      </c>
      <c r="AL83" s="12">
        <v>0.23090334840061877</v>
      </c>
      <c r="AM83" s="12">
        <v>0.33078179914833689</v>
      </c>
      <c r="AN83" s="12">
        <v>0.59717277006184322</v>
      </c>
      <c r="AO83" s="12">
        <v>1.0175162074085846</v>
      </c>
      <c r="AP83" s="12">
        <v>20.048085737481934</v>
      </c>
      <c r="AQ83" s="12">
        <v>23.129246040037067</v>
      </c>
      <c r="AR83" s="12">
        <v>1.0240247474054854E-2</v>
      </c>
      <c r="AS83" s="12">
        <v>1.3224762162365971E-2</v>
      </c>
      <c r="AT83" s="12">
        <v>8.6143181867974477</v>
      </c>
      <c r="AU83" s="12">
        <v>1.6983041351248829E-2</v>
      </c>
      <c r="AV83" s="12">
        <v>8.2135083583108295E-2</v>
      </c>
      <c r="AW83" s="12">
        <v>163.87043777124413</v>
      </c>
      <c r="AX83" s="12">
        <v>18.879182874293452</v>
      </c>
    </row>
    <row r="84" spans="1:50" s="3" customFormat="1" x14ac:dyDescent="0.2">
      <c r="A84" s="12" t="s">
        <v>162</v>
      </c>
      <c r="B84" s="12" t="s">
        <v>173</v>
      </c>
      <c r="C84" s="12" t="s">
        <v>91</v>
      </c>
      <c r="D84" s="12" t="s">
        <v>5</v>
      </c>
      <c r="E84" s="12">
        <v>72.36</v>
      </c>
      <c r="F84" s="12" t="s">
        <v>11</v>
      </c>
      <c r="G84" s="12" t="s">
        <v>62</v>
      </c>
      <c r="H84" s="12" t="s">
        <v>174</v>
      </c>
      <c r="I84" s="12"/>
      <c r="J84" s="12">
        <v>157.28478547664457</v>
      </c>
      <c r="K84" s="12">
        <v>153.83768623133491</v>
      </c>
      <c r="L84" s="12">
        <v>352.31478161742706</v>
      </c>
      <c r="M84" s="12">
        <v>3933.9784026861062</v>
      </c>
      <c r="N84" s="12">
        <v>2931.811226751815</v>
      </c>
      <c r="O84" s="12">
        <v>5.7980810642094314</v>
      </c>
      <c r="P84" s="12">
        <v>336.52972925504793</v>
      </c>
      <c r="Q84" s="12">
        <v>245.41073579898821</v>
      </c>
      <c r="R84" s="12">
        <v>0.23738415880613789</v>
      </c>
      <c r="S84" s="12">
        <v>141.36833905205978</v>
      </c>
      <c r="T84" s="12">
        <v>105.26963538142611</v>
      </c>
      <c r="U84" s="12">
        <v>0.11891263415563801</v>
      </c>
      <c r="V84" s="12">
        <v>182.91240426574558</v>
      </c>
      <c r="W84" s="12">
        <v>14.086017302706736</v>
      </c>
      <c r="X84" s="12">
        <v>37.51748613481157</v>
      </c>
      <c r="Y84" s="12">
        <v>70.634288505244115</v>
      </c>
      <c r="Z84" s="12">
        <v>68.392285802011884</v>
      </c>
      <c r="AA84" s="12">
        <v>41.733664206530932</v>
      </c>
      <c r="AB84" s="12">
        <v>18.468060144288859</v>
      </c>
      <c r="AC84" s="12">
        <v>3.6372255538688902</v>
      </c>
      <c r="AD84" s="12">
        <v>0.78287270042928292</v>
      </c>
      <c r="AE84" s="12">
        <v>1.7650268870459698</v>
      </c>
      <c r="AF84" s="12">
        <v>0.67042770183350098</v>
      </c>
      <c r="AG84" s="12">
        <v>6.6131041063828624E-2</v>
      </c>
      <c r="AH84" s="12">
        <v>9.2747915958040578E-2</v>
      </c>
      <c r="AI84" s="12">
        <v>8.8041501598844579E-2</v>
      </c>
      <c r="AJ84" s="12">
        <v>6.7039831475160924E-3</v>
      </c>
      <c r="AK84" s="12">
        <v>0.119591648531178</v>
      </c>
      <c r="AL84" s="12">
        <v>3.1989270006441049E-2</v>
      </c>
      <c r="AM84" s="12">
        <v>1.0858416972579509E-2</v>
      </c>
      <c r="AN84" s="12">
        <v>0.29187891997693838</v>
      </c>
      <c r="AO84" s="12">
        <v>0.33975469177301459</v>
      </c>
      <c r="AP84" s="12">
        <v>2.094297385073109</v>
      </c>
      <c r="AQ84" s="12">
        <v>2.573359347143557</v>
      </c>
      <c r="AR84" s="12">
        <v>0</v>
      </c>
      <c r="AS84" s="12">
        <v>3.903994695327317E-3</v>
      </c>
      <c r="AT84" s="12">
        <v>4.7107638935266216</v>
      </c>
      <c r="AU84" s="12">
        <v>2.5710375859306963E-3</v>
      </c>
      <c r="AV84" s="12">
        <v>3.8124507285930307E-3</v>
      </c>
      <c r="AW84" s="12">
        <v>5.427065859005948</v>
      </c>
      <c r="AX84" s="12">
        <v>2.1057760079302565</v>
      </c>
    </row>
    <row r="85" spans="1:50" s="2" customFormat="1" x14ac:dyDescent="0.2">
      <c r="A85" s="13" t="s">
        <v>163</v>
      </c>
      <c r="B85" s="13" t="s">
        <v>173</v>
      </c>
      <c r="C85" s="12" t="s">
        <v>91</v>
      </c>
      <c r="D85" s="13" t="s">
        <v>5</v>
      </c>
      <c r="E85" s="13">
        <v>72.36</v>
      </c>
      <c r="F85" s="13" t="s">
        <v>11</v>
      </c>
      <c r="G85" s="12" t="s">
        <v>62</v>
      </c>
      <c r="H85" s="12" t="s">
        <v>65</v>
      </c>
      <c r="I85" s="12" t="s">
        <v>96</v>
      </c>
      <c r="J85" s="12">
        <v>289.07725520377534</v>
      </c>
      <c r="K85" s="12">
        <v>280.52443860775531</v>
      </c>
      <c r="L85" s="12">
        <v>902.12075153230433</v>
      </c>
      <c r="M85" s="12">
        <v>5941.0907819642234</v>
      </c>
      <c r="N85" s="12">
        <v>4109.4067123872865</v>
      </c>
      <c r="O85" s="12">
        <v>5.1511511390780136</v>
      </c>
      <c r="P85" s="12">
        <v>457.47220865130276</v>
      </c>
      <c r="Q85" s="12">
        <v>353.60036902732054</v>
      </c>
      <c r="R85" s="12">
        <v>0.51399786131450664</v>
      </c>
      <c r="S85" s="12">
        <v>175.63546177416725</v>
      </c>
      <c r="T85" s="12">
        <v>149.44528434373899</v>
      </c>
      <c r="U85" s="12">
        <v>9.6684755845755047E-2</v>
      </c>
      <c r="V85" s="12">
        <v>239.99533336057308</v>
      </c>
      <c r="W85" s="12">
        <v>15.819823888260691</v>
      </c>
      <c r="X85" s="12">
        <v>36.552899928158389</v>
      </c>
      <c r="Y85" s="12">
        <v>32.540808794873612</v>
      </c>
      <c r="Z85" s="12">
        <v>29.28505552850315</v>
      </c>
      <c r="AA85" s="12">
        <v>32.137357460615299</v>
      </c>
      <c r="AB85" s="12">
        <v>22.435818616782129</v>
      </c>
      <c r="AC85" s="12">
        <v>4.3152057837572961</v>
      </c>
      <c r="AD85" s="12">
        <v>0.7463315301094906</v>
      </c>
      <c r="AE85" s="12">
        <v>1.4699649703389106</v>
      </c>
      <c r="AF85" s="12">
        <v>0.64275388845919768</v>
      </c>
      <c r="AG85" s="12">
        <v>6.6840576866736404E-2</v>
      </c>
      <c r="AH85" s="12">
        <v>0.14822265614079277</v>
      </c>
      <c r="AI85" s="12">
        <v>0.40838784621081586</v>
      </c>
      <c r="AJ85" s="12">
        <v>6.9667575076071599E-3</v>
      </c>
      <c r="AK85" s="12">
        <v>0.20985753797054679</v>
      </c>
      <c r="AL85" s="12">
        <v>2.8776729753296166E-2</v>
      </c>
      <c r="AM85" s="12">
        <v>1.9217442543184485E-2</v>
      </c>
      <c r="AN85" s="12">
        <v>0.41200756366383973</v>
      </c>
      <c r="AO85" s="12">
        <v>0.2450250691134285</v>
      </c>
      <c r="AP85" s="12">
        <v>0.60112747459479732</v>
      </c>
      <c r="AQ85" s="12">
        <v>0.57255903016605025</v>
      </c>
      <c r="AR85" s="12">
        <v>7.3547586107696548E-3</v>
      </c>
      <c r="AS85" s="12">
        <v>6.0638766215489245E-4</v>
      </c>
      <c r="AT85" s="12">
        <v>1.1051452457924578</v>
      </c>
      <c r="AU85" s="12">
        <v>8.373005604515987E-3</v>
      </c>
      <c r="AV85" s="12">
        <v>2.3486767458172134E-2</v>
      </c>
      <c r="AW85" s="12">
        <v>6.9523238937795933</v>
      </c>
      <c r="AX85" s="12">
        <v>0.31302547749137316</v>
      </c>
    </row>
    <row r="89" spans="1:50" ht="12.75" x14ac:dyDescent="0.2">
      <c r="A89" s="60" t="s">
        <v>252</v>
      </c>
    </row>
    <row r="90" spans="1:50" ht="12.75" x14ac:dyDescent="0.2">
      <c r="A90" s="61" t="s">
        <v>253</v>
      </c>
    </row>
  </sheetData>
  <autoFilter ref="B1:AX85" xr:uid="{BB86940F-B0AD-4583-BE2C-AFE01C3E1493}">
    <sortState xmlns:xlrd2="http://schemas.microsoft.com/office/spreadsheetml/2017/richdata2" ref="B2:AX85">
      <sortCondition ref="D1:D85"/>
    </sortState>
  </autoFilter>
  <customSheetViews>
    <customSheetView guid="{47B69B1E-8698-4CCF-B693-39D0445CEA95}" scale="85" showAutoFilter="1">
      <selection activeCell="G10" sqref="G10"/>
      <pageMargins left="0.7" right="0.7" top="0.75" bottom="0.75" header="0.3" footer="0.3"/>
      <autoFilter ref="A1:BA1" xr:uid="{AAE45217-2957-4D0A-8539-E69C4B875339}"/>
    </customSheetView>
  </customSheetViews>
  <pageMargins left="0.98425196850393704" right="0.98425196850393704" top="1.3779527559055118" bottom="0.984251968503937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Annexe E4A. QAQC Magnétites</vt:lpstr>
      <vt:lpstr>Annexe E4B. Données Magnétite</vt:lpstr>
      <vt:lpstr>'Annexe E4B. Données Magnétite'!Zone_d_impression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Dour</dc:creator>
  <cp:lastModifiedBy>Maxime Dour</cp:lastModifiedBy>
  <dcterms:created xsi:type="dcterms:W3CDTF">2021-08-07T17:10:35Z</dcterms:created>
  <dcterms:modified xsi:type="dcterms:W3CDTF">2023-01-27T18:55:29Z</dcterms:modified>
</cp:coreProperties>
</file>