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milos\Documents\PhD2023-05-28\FINAL THESIS\1ER SUBMISSION\"/>
    </mc:Choice>
  </mc:AlternateContent>
  <xr:revisionPtr revIDLastSave="0" documentId="13_ncr:1_{7A28AA97-F221-42AF-AEDF-CA8287A5BC01}" xr6:coauthVersionLast="47" xr6:coauthVersionMax="47" xr10:uidLastSave="{00000000-0000-0000-0000-000000000000}"/>
  <bookViews>
    <workbookView xWindow="28680" yWindow="-12885" windowWidth="16440" windowHeight="28440" firstSheet="13" activeTab="17" xr2:uid="{00000000-000D-0000-FFFF-FFFF00000000}"/>
  </bookViews>
  <sheets>
    <sheet name="Reference Materials WR" sheetId="1" r:id="rId1"/>
    <sheet name="Info Reference Materials" sheetId="2" r:id="rId2"/>
    <sheet name="Calibrant and blank" sheetId="3" r:id="rId3"/>
    <sheet name="Silicate rocks" sheetId="4" r:id="rId4"/>
    <sheet name="Fe-Ti Oxides" sheetId="5" r:id="rId5"/>
    <sheet name="Fe-Ti-P rocks" sheetId="6" r:id="rId6"/>
    <sheet name="Reference Materials Minerals" sheetId="9" r:id="rId7"/>
    <sheet name="NIST610" sheetId="10" r:id="rId8"/>
    <sheet name="GSE" sheetId="11" r:id="rId9"/>
    <sheet name="GSD" sheetId="12" r:id="rId10"/>
    <sheet name="GP6" sheetId="13" r:id="rId11"/>
    <sheet name="NIST-612" sheetId="14" r:id="rId12"/>
    <sheet name="NIST-614" sheetId="15" r:id="rId13"/>
    <sheet name="NIST-616" sheetId="16" r:id="rId14"/>
    <sheet name="UQAC-APA" sheetId="17" r:id="rId15"/>
    <sheet name="BC-28" sheetId="18" r:id="rId16"/>
    <sheet name="AMIS-0454" sheetId="19" r:id="rId17"/>
    <sheet name="MAPS-4" sheetId="20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6" roundtripDataSignature="AMtx7mgwPyyHRYNq03wfaGnaQI3M2cnugQ=="/>
    </ext>
  </extLst>
</workbook>
</file>

<file path=xl/calcChain.xml><?xml version="1.0" encoding="utf-8"?>
<calcChain xmlns="http://schemas.openxmlformats.org/spreadsheetml/2006/main">
  <c r="C4" i="20" l="1"/>
  <c r="D4" i="20"/>
  <c r="E4" i="20"/>
  <c r="F4" i="20"/>
  <c r="F7" i="20" s="1"/>
  <c r="G4" i="20"/>
  <c r="H4" i="20"/>
  <c r="H7" i="20" s="1"/>
  <c r="I4" i="20"/>
  <c r="J4" i="20"/>
  <c r="K4" i="20"/>
  <c r="L4" i="20"/>
  <c r="M4" i="20"/>
  <c r="N4" i="20"/>
  <c r="N7" i="20" s="1"/>
  <c r="O4" i="20"/>
  <c r="P4" i="20"/>
  <c r="Q4" i="20"/>
  <c r="Q7" i="20" s="1"/>
  <c r="R4" i="20"/>
  <c r="R7" i="20" s="1"/>
  <c r="S4" i="20"/>
  <c r="T4" i="20"/>
  <c r="U4" i="20"/>
  <c r="V4" i="20"/>
  <c r="V7" i="20" s="1"/>
  <c r="W4" i="20"/>
  <c r="X4" i="20"/>
  <c r="X7" i="20" s="1"/>
  <c r="Y4" i="20"/>
  <c r="Z4" i="20"/>
  <c r="AA4" i="20"/>
  <c r="AB4" i="20"/>
  <c r="AC4" i="20"/>
  <c r="AD4" i="20"/>
  <c r="AD7" i="20" s="1"/>
  <c r="AE4" i="20"/>
  <c r="AF4" i="20"/>
  <c r="AF7" i="20" s="1"/>
  <c r="AG4" i="20"/>
  <c r="AG7" i="20" s="1"/>
  <c r="AH4" i="20"/>
  <c r="AH7" i="20" s="1"/>
  <c r="AI4" i="20"/>
  <c r="AJ4" i="20"/>
  <c r="AK4" i="20"/>
  <c r="AL4" i="20"/>
  <c r="AL7" i="20" s="1"/>
  <c r="AM4" i="20"/>
  <c r="AN4" i="20"/>
  <c r="AN7" i="20" s="1"/>
  <c r="AO4" i="20"/>
  <c r="AP4" i="20"/>
  <c r="AQ4" i="20"/>
  <c r="AR4" i="20"/>
  <c r="AS4" i="20"/>
  <c r="AT4" i="20"/>
  <c r="AU4" i="20"/>
  <c r="AV4" i="20"/>
  <c r="AV7" i="20" s="1"/>
  <c r="AW4" i="20"/>
  <c r="AW7" i="20" s="1"/>
  <c r="AX4" i="20"/>
  <c r="AX7" i="20" s="1"/>
  <c r="C5" i="20"/>
  <c r="D5" i="20"/>
  <c r="E5" i="20"/>
  <c r="F5" i="20"/>
  <c r="G5" i="20"/>
  <c r="H5" i="20"/>
  <c r="I5" i="20"/>
  <c r="J5" i="20"/>
  <c r="K5" i="20"/>
  <c r="L5" i="20"/>
  <c r="M5" i="20"/>
  <c r="N5" i="20"/>
  <c r="O5" i="20"/>
  <c r="P5" i="20"/>
  <c r="Q5" i="20"/>
  <c r="R5" i="20"/>
  <c r="R6" i="20" s="1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AF5" i="20"/>
  <c r="AG5" i="20"/>
  <c r="AH5" i="20"/>
  <c r="AH6" i="20" s="1"/>
  <c r="AI5" i="20"/>
  <c r="AJ5" i="20"/>
  <c r="AK5" i="20"/>
  <c r="AL5" i="20"/>
  <c r="AM5" i="20"/>
  <c r="AN5" i="20"/>
  <c r="AO5" i="20"/>
  <c r="AP5" i="20"/>
  <c r="AQ5" i="20"/>
  <c r="AR5" i="20"/>
  <c r="AS5" i="20"/>
  <c r="AT5" i="20"/>
  <c r="AU5" i="20"/>
  <c r="AV5" i="20"/>
  <c r="AW5" i="20"/>
  <c r="AX5" i="20"/>
  <c r="AX6" i="20" s="1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AF6" i="20"/>
  <c r="AG6" i="20"/>
  <c r="AI6" i="20"/>
  <c r="AJ6" i="20"/>
  <c r="AK6" i="20"/>
  <c r="AL6" i="20"/>
  <c r="AM6" i="20"/>
  <c r="AN6" i="20"/>
  <c r="AO6" i="20"/>
  <c r="AP6" i="20"/>
  <c r="AQ6" i="20"/>
  <c r="AR6" i="20"/>
  <c r="AS6" i="20"/>
  <c r="AT6" i="20"/>
  <c r="AU6" i="20"/>
  <c r="AV6" i="20"/>
  <c r="AW6" i="20"/>
  <c r="D7" i="20"/>
  <c r="L7" i="20"/>
  <c r="O7" i="20"/>
  <c r="S7" i="20"/>
  <c r="T7" i="20"/>
  <c r="W7" i="20"/>
  <c r="Y7" i="20"/>
  <c r="AA7" i="20"/>
  <c r="AC7" i="20"/>
  <c r="AE7" i="20"/>
  <c r="AI7" i="20"/>
  <c r="AJ7" i="20"/>
  <c r="AK7" i="20"/>
  <c r="AM7" i="20"/>
  <c r="AO7" i="20"/>
  <c r="AP7" i="20"/>
  <c r="AQ7" i="20"/>
  <c r="AR7" i="20"/>
  <c r="AT7" i="20"/>
  <c r="AU7" i="20"/>
  <c r="C4" i="19"/>
  <c r="D4" i="19"/>
  <c r="E4" i="19"/>
  <c r="F4" i="19"/>
  <c r="F6" i="19" s="1"/>
  <c r="G4" i="19"/>
  <c r="H4" i="19"/>
  <c r="I4" i="19"/>
  <c r="J4" i="19"/>
  <c r="K4" i="19"/>
  <c r="L4" i="19"/>
  <c r="L7" i="19" s="1"/>
  <c r="M4" i="19"/>
  <c r="M7" i="19" s="1"/>
  <c r="N4" i="19"/>
  <c r="N7" i="19" s="1"/>
  <c r="O4" i="19"/>
  <c r="P4" i="19"/>
  <c r="Q4" i="19"/>
  <c r="R4" i="19"/>
  <c r="S4" i="19"/>
  <c r="T4" i="19"/>
  <c r="U4" i="19"/>
  <c r="V4" i="19"/>
  <c r="V7" i="19" s="1"/>
  <c r="W4" i="19"/>
  <c r="X4" i="19"/>
  <c r="Y4" i="19"/>
  <c r="Z4" i="19"/>
  <c r="AA4" i="19"/>
  <c r="AB4" i="19"/>
  <c r="AB7" i="19" s="1"/>
  <c r="AC4" i="19"/>
  <c r="AC7" i="19" s="1"/>
  <c r="AD4" i="19"/>
  <c r="AD6" i="19" s="1"/>
  <c r="C5" i="19"/>
  <c r="D5" i="19"/>
  <c r="E5" i="19"/>
  <c r="F5" i="19"/>
  <c r="G5" i="19"/>
  <c r="G6" i="19" s="1"/>
  <c r="H5" i="19"/>
  <c r="H6" i="19" s="1"/>
  <c r="I5" i="19"/>
  <c r="J5" i="19"/>
  <c r="J6" i="19" s="1"/>
  <c r="K5" i="19"/>
  <c r="L5" i="19"/>
  <c r="M5" i="19"/>
  <c r="N5" i="19"/>
  <c r="O5" i="19"/>
  <c r="P5" i="19"/>
  <c r="P6" i="19" s="1"/>
  <c r="Q5" i="19"/>
  <c r="Q6" i="19" s="1"/>
  <c r="R5" i="19"/>
  <c r="R6" i="19" s="1"/>
  <c r="S5" i="19"/>
  <c r="T5" i="19"/>
  <c r="U5" i="19"/>
  <c r="V5" i="19"/>
  <c r="W5" i="19"/>
  <c r="W6" i="19" s="1"/>
  <c r="X5" i="19"/>
  <c r="X6" i="19" s="1"/>
  <c r="Y5" i="19"/>
  <c r="Z5" i="19"/>
  <c r="Z6" i="19" s="1"/>
  <c r="AA5" i="19"/>
  <c r="AB5" i="19"/>
  <c r="AC5" i="19"/>
  <c r="AD5" i="19"/>
  <c r="C6" i="19"/>
  <c r="D6" i="19"/>
  <c r="E6" i="19"/>
  <c r="I6" i="19"/>
  <c r="K6" i="19"/>
  <c r="O6" i="19"/>
  <c r="S6" i="19"/>
  <c r="T6" i="19"/>
  <c r="U6" i="19"/>
  <c r="V6" i="19"/>
  <c r="Y6" i="19"/>
  <c r="AA6" i="19"/>
  <c r="C7" i="19"/>
  <c r="D7" i="19"/>
  <c r="E7" i="19"/>
  <c r="G7" i="19"/>
  <c r="H7" i="19"/>
  <c r="I7" i="19"/>
  <c r="J7" i="19"/>
  <c r="K7" i="19"/>
  <c r="O7" i="19"/>
  <c r="P7" i="19"/>
  <c r="Q7" i="19"/>
  <c r="R7" i="19"/>
  <c r="S7" i="19"/>
  <c r="T7" i="19"/>
  <c r="U7" i="19"/>
  <c r="W7" i="19"/>
  <c r="X7" i="19"/>
  <c r="Y7" i="19"/>
  <c r="Z7" i="19"/>
  <c r="AA7" i="19"/>
  <c r="C4" i="18"/>
  <c r="D4" i="18"/>
  <c r="E4" i="18"/>
  <c r="F4" i="18"/>
  <c r="G4" i="18"/>
  <c r="H4" i="18"/>
  <c r="H7" i="18" s="1"/>
  <c r="I4" i="18"/>
  <c r="J4" i="18"/>
  <c r="K4" i="18"/>
  <c r="L4" i="18"/>
  <c r="L6" i="18" s="1"/>
  <c r="M4" i="18"/>
  <c r="M7" i="18" s="1"/>
  <c r="N4" i="18"/>
  <c r="N7" i="18" s="1"/>
  <c r="O4" i="18"/>
  <c r="P4" i="18"/>
  <c r="Q4" i="18"/>
  <c r="R4" i="18"/>
  <c r="S4" i="18"/>
  <c r="T4" i="18"/>
  <c r="U4" i="18"/>
  <c r="V4" i="18"/>
  <c r="V7" i="18" s="1"/>
  <c r="W4" i="18"/>
  <c r="X4" i="18"/>
  <c r="Y4" i="18"/>
  <c r="Z4" i="18"/>
  <c r="AA4" i="18"/>
  <c r="AB4" i="18"/>
  <c r="AB6" i="18" s="1"/>
  <c r="AC4" i="18"/>
  <c r="AC6" i="18" s="1"/>
  <c r="AD4" i="18"/>
  <c r="AD6" i="18" s="1"/>
  <c r="C5" i="18"/>
  <c r="D5" i="18"/>
  <c r="E5" i="18"/>
  <c r="F5" i="18"/>
  <c r="G5" i="18"/>
  <c r="G6" i="18" s="1"/>
  <c r="H5" i="18"/>
  <c r="H6" i="18" s="1"/>
  <c r="I5" i="18"/>
  <c r="J5" i="18"/>
  <c r="J6" i="18" s="1"/>
  <c r="K5" i="18"/>
  <c r="L5" i="18"/>
  <c r="M5" i="18"/>
  <c r="N5" i="18"/>
  <c r="O5" i="18"/>
  <c r="P5" i="18"/>
  <c r="P6" i="18" s="1"/>
  <c r="Q5" i="18"/>
  <c r="Q6" i="18" s="1"/>
  <c r="R5" i="18"/>
  <c r="R6" i="18" s="1"/>
  <c r="S5" i="18"/>
  <c r="T5" i="18"/>
  <c r="U5" i="18"/>
  <c r="V5" i="18"/>
  <c r="W5" i="18"/>
  <c r="W6" i="18" s="1"/>
  <c r="X5" i="18"/>
  <c r="X6" i="18" s="1"/>
  <c r="Y5" i="18"/>
  <c r="Z5" i="18"/>
  <c r="Z6" i="18" s="1"/>
  <c r="AA5" i="18"/>
  <c r="AB5" i="18"/>
  <c r="AC5" i="18"/>
  <c r="AD5" i="18"/>
  <c r="C6" i="18"/>
  <c r="D6" i="18"/>
  <c r="E6" i="18"/>
  <c r="F6" i="18"/>
  <c r="I6" i="18"/>
  <c r="K6" i="18"/>
  <c r="O6" i="18"/>
  <c r="S6" i="18"/>
  <c r="T6" i="18"/>
  <c r="U6" i="18"/>
  <c r="V6" i="18"/>
  <c r="Y6" i="18"/>
  <c r="AA6" i="18"/>
  <c r="C7" i="18"/>
  <c r="D7" i="18"/>
  <c r="E7" i="18"/>
  <c r="I7" i="18"/>
  <c r="J7" i="18"/>
  <c r="K7" i="18"/>
  <c r="L7" i="18"/>
  <c r="O7" i="18"/>
  <c r="P7" i="18"/>
  <c r="Q7" i="18"/>
  <c r="R7" i="18"/>
  <c r="S7" i="18"/>
  <c r="T7" i="18"/>
  <c r="U7" i="18"/>
  <c r="W7" i="18"/>
  <c r="C4" i="17"/>
  <c r="D4" i="17"/>
  <c r="E4" i="17"/>
  <c r="F4" i="17"/>
  <c r="F7" i="17" s="1"/>
  <c r="G4" i="17"/>
  <c r="G6" i="17" s="1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W6" i="17" s="1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K7" i="17" s="1"/>
  <c r="AL4" i="17"/>
  <c r="AL7" i="17" s="1"/>
  <c r="AM4" i="17"/>
  <c r="AM7" i="17" s="1"/>
  <c r="AN4" i="17"/>
  <c r="AO4" i="17"/>
  <c r="AP4" i="17"/>
  <c r="AQ4" i="17"/>
  <c r="AR4" i="17"/>
  <c r="AS4" i="17"/>
  <c r="AS7" i="17" s="1"/>
  <c r="AT4" i="17"/>
  <c r="AU4" i="17"/>
  <c r="AV4" i="17"/>
  <c r="AW4" i="17"/>
  <c r="AX4" i="17"/>
  <c r="AY4" i="17"/>
  <c r="AZ4" i="17"/>
  <c r="C5" i="17"/>
  <c r="D5" i="17"/>
  <c r="D6" i="17" s="1"/>
  <c r="E5" i="17"/>
  <c r="E6" i="17" s="1"/>
  <c r="F5" i="17"/>
  <c r="G5" i="17"/>
  <c r="H5" i="17"/>
  <c r="I5" i="17"/>
  <c r="J5" i="17"/>
  <c r="K5" i="17"/>
  <c r="L5" i="17"/>
  <c r="M5" i="17"/>
  <c r="M6" i="17" s="1"/>
  <c r="N5" i="17"/>
  <c r="O5" i="17"/>
  <c r="O6" i="17" s="1"/>
  <c r="P5" i="17"/>
  <c r="Q5" i="17"/>
  <c r="R5" i="17"/>
  <c r="S5" i="17"/>
  <c r="T5" i="17"/>
  <c r="T6" i="17" s="1"/>
  <c r="U5" i="17"/>
  <c r="U6" i="17" s="1"/>
  <c r="V5" i="17"/>
  <c r="W5" i="17"/>
  <c r="X5" i="17"/>
  <c r="Y5" i="17"/>
  <c r="Z5" i="17"/>
  <c r="Z6" i="17" s="1"/>
  <c r="AA5" i="17"/>
  <c r="AB5" i="17"/>
  <c r="AC5" i="17"/>
  <c r="AC6" i="17" s="1"/>
  <c r="AD5" i="17"/>
  <c r="AE5" i="17"/>
  <c r="AE6" i="17" s="1"/>
  <c r="AF5" i="17"/>
  <c r="AG5" i="17"/>
  <c r="AH5" i="17"/>
  <c r="AI5" i="17"/>
  <c r="AJ5" i="17"/>
  <c r="AJ6" i="17" s="1"/>
  <c r="AK5" i="17"/>
  <c r="AK6" i="17" s="1"/>
  <c r="AL5" i="17"/>
  <c r="AM5" i="17"/>
  <c r="AN5" i="17"/>
  <c r="AN6" i="17" s="1"/>
  <c r="AO5" i="17"/>
  <c r="AP5" i="17"/>
  <c r="AP6" i="17" s="1"/>
  <c r="AQ5" i="17"/>
  <c r="AR5" i="17"/>
  <c r="AS5" i="17"/>
  <c r="AS6" i="17" s="1"/>
  <c r="AT5" i="17"/>
  <c r="AU5" i="17"/>
  <c r="AU6" i="17" s="1"/>
  <c r="AV5" i="17"/>
  <c r="AW5" i="17"/>
  <c r="AX5" i="17"/>
  <c r="AY5" i="17"/>
  <c r="AZ5" i="17"/>
  <c r="AZ6" i="17" s="1"/>
  <c r="C6" i="17"/>
  <c r="F6" i="17"/>
  <c r="H6" i="17"/>
  <c r="I6" i="17"/>
  <c r="J6" i="17"/>
  <c r="K6" i="17"/>
  <c r="L6" i="17"/>
  <c r="N6" i="17"/>
  <c r="P6" i="17"/>
  <c r="Q6" i="17"/>
  <c r="R6" i="17"/>
  <c r="S6" i="17"/>
  <c r="V6" i="17"/>
  <c r="X6" i="17"/>
  <c r="Y6" i="17"/>
  <c r="AA6" i="17"/>
  <c r="AB6" i="17"/>
  <c r="AD6" i="17"/>
  <c r="AF6" i="17"/>
  <c r="AG6" i="17"/>
  <c r="AH6" i="17"/>
  <c r="AI6" i="17"/>
  <c r="AL6" i="17"/>
  <c r="AO6" i="17"/>
  <c r="AQ6" i="17"/>
  <c r="AR6" i="17"/>
  <c r="AT6" i="17"/>
  <c r="AV6" i="17"/>
  <c r="AW6" i="17"/>
  <c r="AX6" i="17"/>
  <c r="AY6" i="17"/>
  <c r="D7" i="17"/>
  <c r="E7" i="17"/>
  <c r="H7" i="17"/>
  <c r="P7" i="17"/>
  <c r="Q7" i="17"/>
  <c r="S7" i="17"/>
  <c r="X7" i="17"/>
  <c r="Z7" i="17"/>
  <c r="AA7" i="17"/>
  <c r="AG7" i="17" s="1"/>
  <c r="AH7" i="17"/>
  <c r="AI7" i="17"/>
  <c r="AJ7" i="17"/>
  <c r="AN7" i="17"/>
  <c r="AO7" i="17"/>
  <c r="AP7" i="17"/>
  <c r="AQ7" i="17"/>
  <c r="AR7" i="17"/>
  <c r="AT7" i="17"/>
  <c r="C4" i="16"/>
  <c r="D4" i="16"/>
  <c r="E4" i="16"/>
  <c r="F4" i="16"/>
  <c r="F7" i="16" s="1"/>
  <c r="G4" i="16"/>
  <c r="G6" i="16" s="1"/>
  <c r="H4" i="16"/>
  <c r="H6" i="16" s="1"/>
  <c r="I4" i="16"/>
  <c r="J4" i="16"/>
  <c r="K4" i="16"/>
  <c r="L4" i="16"/>
  <c r="M4" i="16"/>
  <c r="N4" i="16"/>
  <c r="O4" i="16"/>
  <c r="P4" i="16"/>
  <c r="P6" i="16" s="1"/>
  <c r="Q4" i="16"/>
  <c r="R4" i="16"/>
  <c r="S4" i="16"/>
  <c r="T4" i="16"/>
  <c r="U4" i="16"/>
  <c r="V4" i="16"/>
  <c r="V7" i="16" s="1"/>
  <c r="W4" i="16"/>
  <c r="W6" i="16" s="1"/>
  <c r="X4" i="16"/>
  <c r="X6" i="16" s="1"/>
  <c r="Y4" i="16"/>
  <c r="Z4" i="16"/>
  <c r="AA4" i="16"/>
  <c r="AB4" i="16"/>
  <c r="AC4" i="16"/>
  <c r="AD4" i="16"/>
  <c r="AE4" i="16"/>
  <c r="AF4" i="16"/>
  <c r="AF6" i="16" s="1"/>
  <c r="AG4" i="16"/>
  <c r="AH4" i="16"/>
  <c r="AI4" i="16"/>
  <c r="AJ4" i="16"/>
  <c r="AK4" i="16"/>
  <c r="AL4" i="16"/>
  <c r="AL7" i="16" s="1"/>
  <c r="AM4" i="16"/>
  <c r="AM7" i="16" s="1"/>
  <c r="AN4" i="16"/>
  <c r="AN6" i="16" s="1"/>
  <c r="AO4" i="16"/>
  <c r="AP4" i="16"/>
  <c r="AQ4" i="16"/>
  <c r="AR4" i="16"/>
  <c r="AS4" i="16"/>
  <c r="AT4" i="16"/>
  <c r="AU4" i="16"/>
  <c r="AV4" i="16"/>
  <c r="AV6" i="16" s="1"/>
  <c r="AW4" i="16"/>
  <c r="AX4" i="16"/>
  <c r="AX7" i="16" s="1"/>
  <c r="AY4" i="16"/>
  <c r="AZ4" i="16"/>
  <c r="BA4" i="16"/>
  <c r="BB4" i="16"/>
  <c r="BB7" i="16" s="1"/>
  <c r="BC4" i="16"/>
  <c r="BC7" i="16" s="1"/>
  <c r="C5" i="16"/>
  <c r="C6" i="16" s="1"/>
  <c r="D5" i="16"/>
  <c r="E5" i="16"/>
  <c r="F5" i="16"/>
  <c r="G5" i="16"/>
  <c r="H5" i="16"/>
  <c r="I5" i="16"/>
  <c r="I6" i="16" s="1"/>
  <c r="J5" i="16"/>
  <c r="K5" i="16"/>
  <c r="K6" i="16" s="1"/>
  <c r="L5" i="16"/>
  <c r="M5" i="16"/>
  <c r="N5" i="16"/>
  <c r="O5" i="16"/>
  <c r="P5" i="16"/>
  <c r="Q5" i="16"/>
  <c r="R5" i="16"/>
  <c r="R6" i="16" s="1"/>
  <c r="S5" i="16"/>
  <c r="S6" i="16" s="1"/>
  <c r="T5" i="16"/>
  <c r="U5" i="16"/>
  <c r="V5" i="16"/>
  <c r="W5" i="16"/>
  <c r="X5" i="16"/>
  <c r="Y5" i="16"/>
  <c r="Y6" i="16" s="1"/>
  <c r="Z5" i="16"/>
  <c r="AA5" i="16"/>
  <c r="AA6" i="16" s="1"/>
  <c r="AB5" i="16"/>
  <c r="AC5" i="16"/>
  <c r="AD5" i="16"/>
  <c r="AE5" i="16"/>
  <c r="AF5" i="16"/>
  <c r="AG5" i="16"/>
  <c r="AH5" i="16"/>
  <c r="AH6" i="16" s="1"/>
  <c r="AI5" i="16"/>
  <c r="AI6" i="16" s="1"/>
  <c r="AJ5" i="16"/>
  <c r="AK5" i="16"/>
  <c r="AL5" i="16"/>
  <c r="AM5" i="16"/>
  <c r="AM6" i="16" s="1"/>
  <c r="AN5" i="16"/>
  <c r="AO5" i="16"/>
  <c r="AO6" i="16" s="1"/>
  <c r="AP5" i="16"/>
  <c r="AQ5" i="16"/>
  <c r="AQ6" i="16" s="1"/>
  <c r="AR5" i="16"/>
  <c r="AS5" i="16"/>
  <c r="AT5" i="16"/>
  <c r="AU5" i="16"/>
  <c r="AV5" i="16"/>
  <c r="AW5" i="16"/>
  <c r="AX5" i="16"/>
  <c r="AX6" i="16" s="1"/>
  <c r="AY5" i="16"/>
  <c r="AY6" i="16" s="1"/>
  <c r="AZ5" i="16"/>
  <c r="BA5" i="16"/>
  <c r="BB5" i="16"/>
  <c r="BC5" i="16"/>
  <c r="BC6" i="16" s="1"/>
  <c r="D6" i="16"/>
  <c r="E6" i="16"/>
  <c r="F6" i="16"/>
  <c r="J6" i="16"/>
  <c r="L6" i="16"/>
  <c r="M6" i="16"/>
  <c r="N6" i="16"/>
  <c r="O6" i="16"/>
  <c r="Q6" i="16"/>
  <c r="T6" i="16"/>
  <c r="U6" i="16"/>
  <c r="V6" i="16"/>
  <c r="Z6" i="16"/>
  <c r="AB6" i="16"/>
  <c r="AC6" i="16"/>
  <c r="AD6" i="16"/>
  <c r="AE6" i="16"/>
  <c r="AG6" i="16"/>
  <c r="AJ6" i="16"/>
  <c r="AK6" i="16"/>
  <c r="AL6" i="16"/>
  <c r="AP6" i="16"/>
  <c r="AR6" i="16"/>
  <c r="AS6" i="16"/>
  <c r="AT6" i="16"/>
  <c r="AU6" i="16"/>
  <c r="AW6" i="16"/>
  <c r="AZ6" i="16"/>
  <c r="BA6" i="16"/>
  <c r="BB6" i="16"/>
  <c r="C7" i="16"/>
  <c r="D7" i="16"/>
  <c r="E7" i="16"/>
  <c r="G7" i="16"/>
  <c r="K7" i="16"/>
  <c r="L7" i="16"/>
  <c r="M7" i="16"/>
  <c r="N7" i="16"/>
  <c r="O7" i="16"/>
  <c r="Q7" i="16"/>
  <c r="R7" i="16"/>
  <c r="S7" i="16"/>
  <c r="T7" i="16"/>
  <c r="U7" i="16"/>
  <c r="Y7" i="16"/>
  <c r="Z7" i="16"/>
  <c r="AA7" i="16"/>
  <c r="AB7" i="16"/>
  <c r="AC7" i="16"/>
  <c r="AD7" i="16"/>
  <c r="AE7" i="16"/>
  <c r="AG7" i="16"/>
  <c r="AH7" i="16"/>
  <c r="AI7" i="16"/>
  <c r="AJ7" i="16"/>
  <c r="AK7" i="16"/>
  <c r="AO7" i="16"/>
  <c r="AP7" i="16"/>
  <c r="AQ7" i="16"/>
  <c r="AR7" i="16"/>
  <c r="AS7" i="16"/>
  <c r="AT7" i="16"/>
  <c r="AU7" i="16"/>
  <c r="AW7" i="16"/>
  <c r="AY7" i="16"/>
  <c r="AZ7" i="16"/>
  <c r="BA7" i="16"/>
  <c r="C4" i="15"/>
  <c r="D4" i="15"/>
  <c r="D7" i="15" s="1"/>
  <c r="E4" i="15"/>
  <c r="F4" i="15"/>
  <c r="F6" i="15" s="1"/>
  <c r="G4" i="15"/>
  <c r="H4" i="15"/>
  <c r="I4" i="15"/>
  <c r="I7" i="15" s="1"/>
  <c r="J4" i="15"/>
  <c r="K4" i="15"/>
  <c r="L4" i="15"/>
  <c r="M4" i="15"/>
  <c r="N4" i="15"/>
  <c r="N6" i="15" s="1"/>
  <c r="O4" i="15"/>
  <c r="P4" i="15"/>
  <c r="Q4" i="15"/>
  <c r="R4" i="15"/>
  <c r="S4" i="15"/>
  <c r="T4" i="15"/>
  <c r="T7" i="15" s="1"/>
  <c r="U4" i="15"/>
  <c r="V4" i="15"/>
  <c r="V6" i="15" s="1"/>
  <c r="W4" i="15"/>
  <c r="X4" i="15"/>
  <c r="Y4" i="15"/>
  <c r="Y7" i="15" s="1"/>
  <c r="Z4" i="15"/>
  <c r="AA4" i="15"/>
  <c r="AB4" i="15"/>
  <c r="AC4" i="15"/>
  <c r="AD4" i="15"/>
  <c r="AD6" i="15" s="1"/>
  <c r="AE4" i="15"/>
  <c r="AF4" i="15"/>
  <c r="AG4" i="15"/>
  <c r="AH4" i="15"/>
  <c r="AI4" i="15"/>
  <c r="AJ4" i="15"/>
  <c r="AJ7" i="15" s="1"/>
  <c r="AK4" i="15"/>
  <c r="AL4" i="15"/>
  <c r="AL6" i="15" s="1"/>
  <c r="AM4" i="15"/>
  <c r="AN4" i="15"/>
  <c r="AO4" i="15"/>
  <c r="AO7" i="15" s="1"/>
  <c r="AP4" i="15"/>
  <c r="AQ4" i="15"/>
  <c r="AR4" i="15"/>
  <c r="AS4" i="15"/>
  <c r="AT4" i="15"/>
  <c r="AT6" i="15" s="1"/>
  <c r="AU4" i="15"/>
  <c r="AV4" i="15"/>
  <c r="AW4" i="15"/>
  <c r="AX4" i="15"/>
  <c r="AY4" i="15"/>
  <c r="AZ4" i="15"/>
  <c r="AZ7" i="15" s="1"/>
  <c r="BA4" i="15"/>
  <c r="BB4" i="15"/>
  <c r="BB7" i="15" s="1"/>
  <c r="BC4" i="15"/>
  <c r="C5" i="15"/>
  <c r="D5" i="15"/>
  <c r="E5" i="15"/>
  <c r="F5" i="15"/>
  <c r="G5" i="15"/>
  <c r="H5" i="15"/>
  <c r="I5" i="15"/>
  <c r="I6" i="15" s="1"/>
  <c r="J5" i="15"/>
  <c r="K5" i="15"/>
  <c r="L5" i="15"/>
  <c r="M5" i="15"/>
  <c r="N5" i="15"/>
  <c r="O5" i="15"/>
  <c r="P5" i="15"/>
  <c r="Q5" i="15"/>
  <c r="Q6" i="15" s="1"/>
  <c r="R5" i="15"/>
  <c r="S5" i="15"/>
  <c r="T5" i="15"/>
  <c r="U5" i="15"/>
  <c r="V5" i="15"/>
  <c r="W5" i="15"/>
  <c r="X5" i="15"/>
  <c r="Y5" i="15"/>
  <c r="Y6" i="15" s="1"/>
  <c r="Z5" i="15"/>
  <c r="AA5" i="15"/>
  <c r="AB5" i="15"/>
  <c r="AC5" i="15"/>
  <c r="AD5" i="15"/>
  <c r="AE5" i="15"/>
  <c r="AF5" i="15"/>
  <c r="AG5" i="15"/>
  <c r="AG6" i="15" s="1"/>
  <c r="AH5" i="15"/>
  <c r="AI5" i="15"/>
  <c r="AJ5" i="15"/>
  <c r="AK5" i="15"/>
  <c r="AL5" i="15"/>
  <c r="AM5" i="15"/>
  <c r="AM6" i="15" s="1"/>
  <c r="AN5" i="15"/>
  <c r="AO5" i="15"/>
  <c r="AO6" i="15" s="1"/>
  <c r="AP5" i="15"/>
  <c r="AQ5" i="15"/>
  <c r="AR5" i="15"/>
  <c r="AS5" i="15"/>
  <c r="AT5" i="15"/>
  <c r="AU5" i="15"/>
  <c r="AV5" i="15"/>
  <c r="AV6" i="15" s="1"/>
  <c r="AW5" i="15"/>
  <c r="AW6" i="15" s="1"/>
  <c r="AX5" i="15"/>
  <c r="AY5" i="15"/>
  <c r="AY6" i="15" s="1"/>
  <c r="AZ5" i="15"/>
  <c r="BA5" i="15"/>
  <c r="BB5" i="15"/>
  <c r="BB6" i="15" s="1"/>
  <c r="BC5" i="15"/>
  <c r="BC6" i="15" s="1"/>
  <c r="C6" i="15"/>
  <c r="D6" i="15"/>
  <c r="E6" i="15"/>
  <c r="G6" i="15"/>
  <c r="H6" i="15"/>
  <c r="J6" i="15"/>
  <c r="K6" i="15"/>
  <c r="L6" i="15"/>
  <c r="M6" i="15"/>
  <c r="O6" i="15"/>
  <c r="P6" i="15"/>
  <c r="R6" i="15"/>
  <c r="S6" i="15"/>
  <c r="T6" i="15"/>
  <c r="U6" i="15"/>
  <c r="W6" i="15"/>
  <c r="X6" i="15"/>
  <c r="Z6" i="15"/>
  <c r="AA6" i="15"/>
  <c r="AB6" i="15"/>
  <c r="AC6" i="15"/>
  <c r="AE6" i="15"/>
  <c r="AF6" i="15"/>
  <c r="AH6" i="15"/>
  <c r="AI6" i="15"/>
  <c r="AJ6" i="15"/>
  <c r="AK6" i="15"/>
  <c r="AN6" i="15"/>
  <c r="AP6" i="15"/>
  <c r="AQ6" i="15"/>
  <c r="AR6" i="15"/>
  <c r="AS6" i="15"/>
  <c r="AU6" i="15"/>
  <c r="AX6" i="15"/>
  <c r="AZ6" i="15"/>
  <c r="BA6" i="15"/>
  <c r="C7" i="15"/>
  <c r="E7" i="15"/>
  <c r="G7" i="15"/>
  <c r="H7" i="15"/>
  <c r="J7" i="15"/>
  <c r="K7" i="15"/>
  <c r="L7" i="15"/>
  <c r="M7" i="15"/>
  <c r="O7" i="15"/>
  <c r="P7" i="15"/>
  <c r="Q7" i="15"/>
  <c r="R7" i="15"/>
  <c r="S7" i="15"/>
  <c r="U7" i="15"/>
  <c r="W7" i="15"/>
  <c r="X7" i="15"/>
  <c r="Z7" i="15"/>
  <c r="AA7" i="15"/>
  <c r="AB7" i="15"/>
  <c r="AC7" i="15"/>
  <c r="AE7" i="15"/>
  <c r="AF7" i="15"/>
  <c r="AG7" i="15"/>
  <c r="AH7" i="15"/>
  <c r="AI7" i="15"/>
  <c r="AK7" i="15"/>
  <c r="AM7" i="15"/>
  <c r="AN7" i="15"/>
  <c r="AP7" i="15"/>
  <c r="AQ7" i="15"/>
  <c r="AR7" i="15"/>
  <c r="AS7" i="15"/>
  <c r="AU7" i="15"/>
  <c r="AV7" i="15"/>
  <c r="AW7" i="15"/>
  <c r="AX7" i="15"/>
  <c r="AY7" i="15"/>
  <c r="BA7" i="15"/>
  <c r="BC7" i="15"/>
  <c r="C4" i="14"/>
  <c r="D4" i="14"/>
  <c r="E4" i="14"/>
  <c r="E7" i="14" s="1"/>
  <c r="F4" i="14"/>
  <c r="G4" i="14"/>
  <c r="H4" i="14"/>
  <c r="I4" i="14"/>
  <c r="J4" i="14"/>
  <c r="J6" i="14" s="1"/>
  <c r="K4" i="14"/>
  <c r="L4" i="14"/>
  <c r="M4" i="14"/>
  <c r="N4" i="14"/>
  <c r="O4" i="14"/>
  <c r="P4" i="14"/>
  <c r="P7" i="14" s="1"/>
  <c r="Q4" i="14"/>
  <c r="R4" i="14"/>
  <c r="R6" i="14" s="1"/>
  <c r="S4" i="14"/>
  <c r="T4" i="14"/>
  <c r="U4" i="14"/>
  <c r="U7" i="14" s="1"/>
  <c r="V4" i="14"/>
  <c r="W4" i="14"/>
  <c r="X4" i="14"/>
  <c r="Y4" i="14"/>
  <c r="Z4" i="14"/>
  <c r="Z6" i="14" s="1"/>
  <c r="AA4" i="14"/>
  <c r="AB4" i="14"/>
  <c r="AC4" i="14"/>
  <c r="AD4" i="14"/>
  <c r="AE4" i="14"/>
  <c r="AF4" i="14"/>
  <c r="AF7" i="14" s="1"/>
  <c r="AG4" i="14"/>
  <c r="AH4" i="14"/>
  <c r="AH6" i="14" s="1"/>
  <c r="AI4" i="14"/>
  <c r="AJ4" i="14"/>
  <c r="AK4" i="14"/>
  <c r="AK7" i="14" s="1"/>
  <c r="AL4" i="14"/>
  <c r="AM4" i="14"/>
  <c r="AN4" i="14"/>
  <c r="AO4" i="14"/>
  <c r="AP4" i="14"/>
  <c r="AP6" i="14" s="1"/>
  <c r="AQ4" i="14"/>
  <c r="AR4" i="14"/>
  <c r="AS4" i="14"/>
  <c r="AT4" i="14"/>
  <c r="AU4" i="14"/>
  <c r="AV4" i="14"/>
  <c r="AV7" i="14" s="1"/>
  <c r="AW4" i="14"/>
  <c r="AX4" i="14"/>
  <c r="AX7" i="14" s="1"/>
  <c r="AY4" i="14"/>
  <c r="AZ4" i="14"/>
  <c r="BA4" i="14"/>
  <c r="BA7" i="14" s="1"/>
  <c r="BB4" i="14"/>
  <c r="BC4" i="14"/>
  <c r="C5" i="14"/>
  <c r="D5" i="14"/>
  <c r="E5" i="14"/>
  <c r="E6" i="14" s="1"/>
  <c r="F5" i="14"/>
  <c r="G5" i="14"/>
  <c r="H5" i="14"/>
  <c r="I5" i="14"/>
  <c r="J5" i="14"/>
  <c r="K5" i="14"/>
  <c r="L5" i="14"/>
  <c r="M5" i="14"/>
  <c r="M6" i="14" s="1"/>
  <c r="N5" i="14"/>
  <c r="O5" i="14"/>
  <c r="P5" i="14"/>
  <c r="Q5" i="14"/>
  <c r="R5" i="14"/>
  <c r="S5" i="14"/>
  <c r="T5" i="14"/>
  <c r="U5" i="14"/>
  <c r="U6" i="14" s="1"/>
  <c r="V5" i="14"/>
  <c r="W5" i="14"/>
  <c r="X5" i="14"/>
  <c r="Y5" i="14"/>
  <c r="Z5" i="14"/>
  <c r="AA5" i="14"/>
  <c r="AB5" i="14"/>
  <c r="AC5" i="14"/>
  <c r="AC6" i="14" s="1"/>
  <c r="AD5" i="14"/>
  <c r="AE5" i="14"/>
  <c r="AF5" i="14"/>
  <c r="AG5" i="14"/>
  <c r="AH5" i="14"/>
  <c r="AI5" i="14"/>
  <c r="AJ5" i="14"/>
  <c r="AK5" i="14"/>
  <c r="AK6" i="14" s="1"/>
  <c r="AL5" i="14"/>
  <c r="AM5" i="14"/>
  <c r="AN5" i="14"/>
  <c r="AO5" i="14"/>
  <c r="AP5" i="14"/>
  <c r="AQ5" i="14"/>
  <c r="AR5" i="14"/>
  <c r="AS5" i="14"/>
  <c r="AS6" i="14" s="1"/>
  <c r="AT5" i="14"/>
  <c r="AU5" i="14"/>
  <c r="AV5" i="14"/>
  <c r="AW5" i="14"/>
  <c r="AX5" i="14"/>
  <c r="AX6" i="14" s="1"/>
  <c r="AY5" i="14"/>
  <c r="AY6" i="14" s="1"/>
  <c r="AZ5" i="14"/>
  <c r="AZ6" i="14" s="1"/>
  <c r="BA5" i="14"/>
  <c r="BA6" i="14" s="1"/>
  <c r="BB5" i="14"/>
  <c r="BC5" i="14"/>
  <c r="BC6" i="14" s="1"/>
  <c r="C6" i="14"/>
  <c r="D6" i="14"/>
  <c r="F6" i="14"/>
  <c r="G6" i="14"/>
  <c r="H6" i="14"/>
  <c r="I6" i="14"/>
  <c r="K6" i="14"/>
  <c r="L6" i="14"/>
  <c r="N6" i="14"/>
  <c r="O6" i="14"/>
  <c r="P6" i="14"/>
  <c r="Q6" i="14"/>
  <c r="S6" i="14"/>
  <c r="T6" i="14"/>
  <c r="V6" i="14"/>
  <c r="W6" i="14"/>
  <c r="X6" i="14"/>
  <c r="Y6" i="14"/>
  <c r="AA6" i="14"/>
  <c r="AB6" i="14"/>
  <c r="AD6" i="14"/>
  <c r="AE6" i="14"/>
  <c r="AF6" i="14"/>
  <c r="AG6" i="14"/>
  <c r="AI6" i="14"/>
  <c r="AJ6" i="14"/>
  <c r="AL6" i="14"/>
  <c r="AM6" i="14"/>
  <c r="AN6" i="14"/>
  <c r="AO6" i="14"/>
  <c r="AQ6" i="14"/>
  <c r="AR6" i="14"/>
  <c r="AT6" i="14"/>
  <c r="AU6" i="14"/>
  <c r="AV6" i="14"/>
  <c r="AW6" i="14"/>
  <c r="BB6" i="14"/>
  <c r="C7" i="14"/>
  <c r="D7" i="14"/>
  <c r="F7" i="14"/>
  <c r="G7" i="14"/>
  <c r="H7" i="14"/>
  <c r="I7" i="14"/>
  <c r="K7" i="14"/>
  <c r="L7" i="14"/>
  <c r="M7" i="14"/>
  <c r="N7" i="14"/>
  <c r="O7" i="14"/>
  <c r="Q7" i="14"/>
  <c r="S7" i="14"/>
  <c r="T7" i="14"/>
  <c r="V7" i="14"/>
  <c r="W7" i="14"/>
  <c r="X7" i="14"/>
  <c r="Y7" i="14"/>
  <c r="AA7" i="14"/>
  <c r="AB7" i="14"/>
  <c r="AC7" i="14"/>
  <c r="AD7" i="14"/>
  <c r="AE7" i="14"/>
  <c r="AG7" i="14"/>
  <c r="AI7" i="14"/>
  <c r="AJ7" i="14"/>
  <c r="AL7" i="14"/>
  <c r="AM7" i="14"/>
  <c r="AN7" i="14"/>
  <c r="AO7" i="14"/>
  <c r="AQ7" i="14"/>
  <c r="AR7" i="14"/>
  <c r="AS7" i="14"/>
  <c r="AT7" i="14"/>
  <c r="AU7" i="14"/>
  <c r="AW7" i="14"/>
  <c r="AY7" i="14"/>
  <c r="AZ7" i="14"/>
  <c r="BB7" i="14"/>
  <c r="BC7" i="14"/>
  <c r="C4" i="13"/>
  <c r="D4" i="13"/>
  <c r="E4" i="13"/>
  <c r="F4" i="13"/>
  <c r="F6" i="13" s="1"/>
  <c r="G4" i="13"/>
  <c r="H4" i="13"/>
  <c r="I4" i="13"/>
  <c r="J4" i="13"/>
  <c r="K4" i="13"/>
  <c r="L4" i="13"/>
  <c r="M4" i="13"/>
  <c r="N4" i="13"/>
  <c r="N6" i="13" s="1"/>
  <c r="O4" i="13"/>
  <c r="P4" i="13"/>
  <c r="Q4" i="13"/>
  <c r="R4" i="13"/>
  <c r="S4" i="13"/>
  <c r="T4" i="13"/>
  <c r="U4" i="13"/>
  <c r="V4" i="13"/>
  <c r="V6" i="13" s="1"/>
  <c r="W4" i="13"/>
  <c r="X4" i="13"/>
  <c r="Y4" i="13"/>
  <c r="Z4" i="13"/>
  <c r="AA4" i="13"/>
  <c r="AB4" i="13"/>
  <c r="AB7" i="13" s="1"/>
  <c r="AC4" i="13"/>
  <c r="AD4" i="13"/>
  <c r="AD7" i="13" s="1"/>
  <c r="AE4" i="13"/>
  <c r="AF4" i="13"/>
  <c r="AG4" i="13"/>
  <c r="AG7" i="13" s="1"/>
  <c r="AH4" i="13"/>
  <c r="AI4" i="13"/>
  <c r="AJ4" i="13"/>
  <c r="AK4" i="13"/>
  <c r="AL4" i="13"/>
  <c r="AL6" i="13" s="1"/>
  <c r="AM4" i="13"/>
  <c r="AN4" i="13"/>
  <c r="AO4" i="13"/>
  <c r="AP4" i="13"/>
  <c r="AQ4" i="13"/>
  <c r="AR4" i="13"/>
  <c r="AS4" i="13"/>
  <c r="AT4" i="13"/>
  <c r="AT7" i="13" s="1"/>
  <c r="AU4" i="13"/>
  <c r="AV4" i="13"/>
  <c r="AW4" i="13"/>
  <c r="AW7" i="13" s="1"/>
  <c r="AX4" i="13"/>
  <c r="AY4" i="13"/>
  <c r="AZ4" i="13"/>
  <c r="BA4" i="13"/>
  <c r="BB4" i="13"/>
  <c r="BC4" i="13"/>
  <c r="C5" i="13"/>
  <c r="D5" i="13"/>
  <c r="E5" i="13"/>
  <c r="F5" i="13"/>
  <c r="G5" i="13"/>
  <c r="H5" i="13"/>
  <c r="I5" i="13"/>
  <c r="I6" i="13" s="1"/>
  <c r="J5" i="13"/>
  <c r="K5" i="13"/>
  <c r="L5" i="13"/>
  <c r="M5" i="13"/>
  <c r="N5" i="13"/>
  <c r="O5" i="13"/>
  <c r="P5" i="13"/>
  <c r="Q5" i="13"/>
  <c r="Q6" i="13" s="1"/>
  <c r="R5" i="13"/>
  <c r="S5" i="13"/>
  <c r="T5" i="13"/>
  <c r="U5" i="13"/>
  <c r="V5" i="13"/>
  <c r="W5" i="13"/>
  <c r="X5" i="13"/>
  <c r="Y5" i="13"/>
  <c r="Y6" i="13" s="1"/>
  <c r="Z5" i="13"/>
  <c r="AA5" i="13"/>
  <c r="AB5" i="13"/>
  <c r="AC5" i="13"/>
  <c r="AD5" i="13"/>
  <c r="AD6" i="13" s="1"/>
  <c r="AE5" i="13"/>
  <c r="AF5" i="13"/>
  <c r="AG5" i="13"/>
  <c r="AG6" i="13" s="1"/>
  <c r="AH5" i="13"/>
  <c r="AI5" i="13"/>
  <c r="AJ5" i="13"/>
  <c r="AK5" i="13"/>
  <c r="AK6" i="13" s="1"/>
  <c r="AL5" i="13"/>
  <c r="AM5" i="13"/>
  <c r="AN5" i="13"/>
  <c r="AO5" i="13"/>
  <c r="AO6" i="13" s="1"/>
  <c r="AP5" i="13"/>
  <c r="AQ5" i="13"/>
  <c r="AR5" i="13"/>
  <c r="AS5" i="13"/>
  <c r="AT5" i="13"/>
  <c r="AT6" i="13" s="1"/>
  <c r="AU5" i="13"/>
  <c r="AV5" i="13"/>
  <c r="AW5" i="13"/>
  <c r="AW6" i="13" s="1"/>
  <c r="AX5" i="13"/>
  <c r="AY5" i="13"/>
  <c r="AZ5" i="13"/>
  <c r="BA5" i="13"/>
  <c r="BA6" i="13" s="1"/>
  <c r="BB5" i="13"/>
  <c r="BB6" i="13" s="1"/>
  <c r="BC5" i="13"/>
  <c r="C6" i="13"/>
  <c r="D6" i="13"/>
  <c r="E6" i="13"/>
  <c r="G6" i="13"/>
  <c r="H6" i="13"/>
  <c r="J6" i="13"/>
  <c r="K6" i="13"/>
  <c r="L6" i="13"/>
  <c r="M6" i="13"/>
  <c r="O6" i="13"/>
  <c r="P6" i="13"/>
  <c r="R6" i="13"/>
  <c r="S6" i="13"/>
  <c r="T6" i="13"/>
  <c r="U6" i="13"/>
  <c r="W6" i="13"/>
  <c r="X6" i="13"/>
  <c r="Z6" i="13"/>
  <c r="AA6" i="13"/>
  <c r="AB6" i="13"/>
  <c r="AC6" i="13"/>
  <c r="AE6" i="13"/>
  <c r="AF6" i="13"/>
  <c r="AH6" i="13"/>
  <c r="AI6" i="13"/>
  <c r="AJ6" i="13"/>
  <c r="AM6" i="13"/>
  <c r="AN6" i="13"/>
  <c r="AP6" i="13"/>
  <c r="AQ6" i="13"/>
  <c r="AR6" i="13"/>
  <c r="AS6" i="13"/>
  <c r="AU6" i="13"/>
  <c r="AV6" i="13"/>
  <c r="AX6" i="13"/>
  <c r="AY6" i="13"/>
  <c r="AZ6" i="13"/>
  <c r="BC6" i="13"/>
  <c r="C7" i="13"/>
  <c r="D7" i="13"/>
  <c r="E7" i="13"/>
  <c r="G7" i="13"/>
  <c r="H7" i="13"/>
  <c r="K7" i="13"/>
  <c r="L7" i="13"/>
  <c r="M7" i="13"/>
  <c r="O7" i="13"/>
  <c r="P7" i="13"/>
  <c r="Q7" i="13"/>
  <c r="R7" i="13"/>
  <c r="S7" i="13"/>
  <c r="T7" i="13"/>
  <c r="U7" i="13"/>
  <c r="W7" i="13"/>
  <c r="X7" i="13"/>
  <c r="AA7" i="13"/>
  <c r="AC7" i="13"/>
  <c r="AF7" i="13"/>
  <c r="AH7" i="13"/>
  <c r="AI7" i="13"/>
  <c r="AJ7" i="13"/>
  <c r="AK7" i="13"/>
  <c r="AM7" i="13"/>
  <c r="AN7" i="13"/>
  <c r="AO7" i="13"/>
  <c r="AP7" i="13"/>
  <c r="AQ7" i="13"/>
  <c r="AR7" i="13"/>
  <c r="AS7" i="13"/>
  <c r="AU7" i="13"/>
  <c r="AV7" i="13"/>
  <c r="AX7" i="13"/>
  <c r="AZ7" i="13"/>
  <c r="BB7" i="13"/>
  <c r="BC7" i="13"/>
  <c r="E55" i="13"/>
  <c r="F55" i="13"/>
  <c r="F58" i="13" s="1"/>
  <c r="G55" i="13"/>
  <c r="L55" i="13"/>
  <c r="L57" i="13" s="1"/>
  <c r="M55" i="13"/>
  <c r="N55" i="13"/>
  <c r="O55" i="13"/>
  <c r="O58" i="13" s="1"/>
  <c r="P55" i="13"/>
  <c r="Q55" i="13"/>
  <c r="S55" i="13"/>
  <c r="T55" i="13"/>
  <c r="U55" i="13"/>
  <c r="V55" i="13"/>
  <c r="V58" i="13" s="1"/>
  <c r="W55" i="13"/>
  <c r="X55" i="13"/>
  <c r="X58" i="13" s="1"/>
  <c r="Y55" i="13"/>
  <c r="AB55" i="13"/>
  <c r="AC55" i="13"/>
  <c r="AC58" i="13" s="1"/>
  <c r="AD55" i="13"/>
  <c r="AE55" i="13"/>
  <c r="AE57" i="13" s="1"/>
  <c r="AF55" i="13"/>
  <c r="AG55" i="13"/>
  <c r="AI55" i="13"/>
  <c r="AI58" i="13" s="1"/>
  <c r="AU55" i="13"/>
  <c r="AW55" i="13"/>
  <c r="AX55" i="13"/>
  <c r="AY55" i="13"/>
  <c r="AZ55" i="13"/>
  <c r="E56" i="13"/>
  <c r="E57" i="13" s="1"/>
  <c r="F56" i="13"/>
  <c r="G56" i="13"/>
  <c r="G57" i="13" s="1"/>
  <c r="L56" i="13"/>
  <c r="M56" i="13"/>
  <c r="N56" i="13"/>
  <c r="N57" i="13" s="1"/>
  <c r="O56" i="13"/>
  <c r="P56" i="13"/>
  <c r="P57" i="13" s="1"/>
  <c r="Q56" i="13"/>
  <c r="S56" i="13"/>
  <c r="T56" i="13"/>
  <c r="T57" i="13" s="1"/>
  <c r="U56" i="13"/>
  <c r="V56" i="13"/>
  <c r="W56" i="13"/>
  <c r="X56" i="13"/>
  <c r="Y56" i="13"/>
  <c r="AB56" i="13"/>
  <c r="AB57" i="13" s="1"/>
  <c r="AC56" i="13"/>
  <c r="AD56" i="13"/>
  <c r="AD57" i="13" s="1"/>
  <c r="AE56" i="13"/>
  <c r="AF56" i="13"/>
  <c r="AG56" i="13"/>
  <c r="AG57" i="13" s="1"/>
  <c r="AI56" i="13"/>
  <c r="AU56" i="13"/>
  <c r="AU57" i="13" s="1"/>
  <c r="AW56" i="13"/>
  <c r="AX56" i="13"/>
  <c r="AY56" i="13"/>
  <c r="AY57" i="13" s="1"/>
  <c r="AZ56" i="13"/>
  <c r="M57" i="13"/>
  <c r="O57" i="13"/>
  <c r="Q57" i="13"/>
  <c r="S57" i="13"/>
  <c r="U57" i="13"/>
  <c r="W57" i="13"/>
  <c r="X57" i="13"/>
  <c r="Y57" i="13"/>
  <c r="AF57" i="13"/>
  <c r="AI57" i="13"/>
  <c r="AW57" i="13"/>
  <c r="AX57" i="13"/>
  <c r="AZ57" i="13"/>
  <c r="E58" i="13"/>
  <c r="G58" i="13"/>
  <c r="L58" i="13"/>
  <c r="M58" i="13"/>
  <c r="N58" i="13"/>
  <c r="P58" i="13"/>
  <c r="Q58" i="13"/>
  <c r="S58" i="13"/>
  <c r="T58" i="13"/>
  <c r="U58" i="13"/>
  <c r="W58" i="13"/>
  <c r="AB58" i="13"/>
  <c r="AD58" i="13"/>
  <c r="AF58" i="13"/>
  <c r="AG58" i="13"/>
  <c r="AU58" i="13"/>
  <c r="AW58" i="13"/>
  <c r="AX58" i="13"/>
  <c r="AZ58" i="13"/>
  <c r="C4" i="12"/>
  <c r="D4" i="12"/>
  <c r="D6" i="12" s="1"/>
  <c r="E4" i="12"/>
  <c r="F4" i="12"/>
  <c r="G4" i="12"/>
  <c r="G7" i="12" s="1"/>
  <c r="H4" i="12"/>
  <c r="I4" i="12"/>
  <c r="J4" i="12"/>
  <c r="K4" i="12"/>
  <c r="L4" i="12"/>
  <c r="L6" i="12" s="1"/>
  <c r="M4" i="12"/>
  <c r="N4" i="12"/>
  <c r="O4" i="12"/>
  <c r="P4" i="12"/>
  <c r="Q4" i="12"/>
  <c r="R4" i="12"/>
  <c r="R7" i="12" s="1"/>
  <c r="S4" i="12"/>
  <c r="T4" i="12"/>
  <c r="T7" i="12" s="1"/>
  <c r="U4" i="12"/>
  <c r="V4" i="12"/>
  <c r="W4" i="12"/>
  <c r="X4" i="12"/>
  <c r="Y4" i="12"/>
  <c r="Z4" i="12"/>
  <c r="AA4" i="12"/>
  <c r="AB4" i="12"/>
  <c r="AB6" i="12" s="1"/>
  <c r="AC4" i="12"/>
  <c r="AD4" i="12"/>
  <c r="AE4" i="12"/>
  <c r="AF4" i="12"/>
  <c r="AG4" i="12"/>
  <c r="AH4" i="12"/>
  <c r="AH7" i="12" s="1"/>
  <c r="AI4" i="12"/>
  <c r="AJ4" i="12"/>
  <c r="AJ7" i="12" s="1"/>
  <c r="AK4" i="12"/>
  <c r="AL4" i="12"/>
  <c r="AM4" i="12"/>
  <c r="AN4" i="12"/>
  <c r="AO4" i="12"/>
  <c r="AP4" i="12"/>
  <c r="AQ4" i="12"/>
  <c r="AR4" i="12"/>
  <c r="AR6" i="12" s="1"/>
  <c r="AS4" i="12"/>
  <c r="AT4" i="12"/>
  <c r="AU4" i="12"/>
  <c r="AV4" i="12"/>
  <c r="AW4" i="12"/>
  <c r="AX4" i="12"/>
  <c r="AX7" i="12" s="1"/>
  <c r="AY4" i="12"/>
  <c r="AZ4" i="12"/>
  <c r="AZ7" i="12" s="1"/>
  <c r="BA4" i="12"/>
  <c r="BB4" i="12"/>
  <c r="BC4" i="12"/>
  <c r="C5" i="12"/>
  <c r="D5" i="12"/>
  <c r="E5" i="12"/>
  <c r="F5" i="12"/>
  <c r="G5" i="12"/>
  <c r="G6" i="12" s="1"/>
  <c r="H5" i="12"/>
  <c r="I5" i="12"/>
  <c r="J5" i="12"/>
  <c r="K5" i="12"/>
  <c r="L5" i="12"/>
  <c r="M5" i="12"/>
  <c r="N5" i="12"/>
  <c r="O5" i="12"/>
  <c r="O6" i="12" s="1"/>
  <c r="P5" i="12"/>
  <c r="Q5" i="12"/>
  <c r="R5" i="12"/>
  <c r="S5" i="12"/>
  <c r="T5" i="12"/>
  <c r="T6" i="12" s="1"/>
  <c r="U5" i="12"/>
  <c r="V5" i="12"/>
  <c r="W5" i="12"/>
  <c r="W6" i="12" s="1"/>
  <c r="X5" i="12"/>
  <c r="Y5" i="12"/>
  <c r="Z5" i="12"/>
  <c r="AA5" i="12"/>
  <c r="AB5" i="12"/>
  <c r="AC5" i="12"/>
  <c r="AD5" i="12"/>
  <c r="AE5" i="12"/>
  <c r="AE6" i="12" s="1"/>
  <c r="AF5" i="12"/>
  <c r="AG5" i="12"/>
  <c r="AH5" i="12"/>
  <c r="AI5" i="12"/>
  <c r="AJ5" i="12"/>
  <c r="AJ6" i="12" s="1"/>
  <c r="AK5" i="12"/>
  <c r="AL5" i="12"/>
  <c r="AM5" i="12"/>
  <c r="AM6" i="12" s="1"/>
  <c r="AN5" i="12"/>
  <c r="AO5" i="12"/>
  <c r="AP5" i="12"/>
  <c r="AQ5" i="12"/>
  <c r="AR5" i="12"/>
  <c r="AS5" i="12"/>
  <c r="AT5" i="12"/>
  <c r="AU5" i="12"/>
  <c r="AU6" i="12" s="1"/>
  <c r="AV5" i="12"/>
  <c r="AW5" i="12"/>
  <c r="AX5" i="12"/>
  <c r="AY5" i="12"/>
  <c r="AZ5" i="12"/>
  <c r="AZ6" i="12" s="1"/>
  <c r="BA5" i="12"/>
  <c r="BA6" i="12" s="1"/>
  <c r="BB5" i="12"/>
  <c r="BB6" i="12" s="1"/>
  <c r="BC5" i="12"/>
  <c r="BC6" i="12" s="1"/>
  <c r="C6" i="12"/>
  <c r="E6" i="12"/>
  <c r="F6" i="12"/>
  <c r="H6" i="12"/>
  <c r="I6" i="12"/>
  <c r="J6" i="12"/>
  <c r="K6" i="12"/>
  <c r="M6" i="12"/>
  <c r="N6" i="12"/>
  <c r="P6" i="12"/>
  <c r="Q6" i="12"/>
  <c r="R6" i="12"/>
  <c r="S6" i="12"/>
  <c r="U6" i="12"/>
  <c r="V6" i="12"/>
  <c r="X6" i="12"/>
  <c r="Y6" i="12"/>
  <c r="Z6" i="12"/>
  <c r="AA6" i="12"/>
  <c r="AC6" i="12"/>
  <c r="AD6" i="12"/>
  <c r="AF6" i="12"/>
  <c r="AG6" i="12"/>
  <c r="AH6" i="12"/>
  <c r="AI6" i="12"/>
  <c r="AK6" i="12"/>
  <c r="AL6" i="12"/>
  <c r="AN6" i="12"/>
  <c r="AO6" i="12"/>
  <c r="AP6" i="12"/>
  <c r="AQ6" i="12"/>
  <c r="AS6" i="12"/>
  <c r="AT6" i="12"/>
  <c r="AV6" i="12"/>
  <c r="AW6" i="12"/>
  <c r="AX6" i="12"/>
  <c r="AY6" i="12"/>
  <c r="C7" i="12"/>
  <c r="E7" i="12"/>
  <c r="F7" i="12"/>
  <c r="H7" i="12"/>
  <c r="K7" i="12"/>
  <c r="M7" i="12"/>
  <c r="N7" i="12"/>
  <c r="O7" i="12"/>
  <c r="P7" i="12"/>
  <c r="Q7" i="12"/>
  <c r="S7" i="12"/>
  <c r="U7" i="12"/>
  <c r="V7" i="12"/>
  <c r="W7" i="12"/>
  <c r="X7" i="12"/>
  <c r="Y7" i="12"/>
  <c r="Z7" i="12"/>
  <c r="AA7" i="12"/>
  <c r="AC7" i="12"/>
  <c r="AD7" i="12"/>
  <c r="AE7" i="12"/>
  <c r="AF7" i="12"/>
  <c r="AG7" i="12"/>
  <c r="AI7" i="12"/>
  <c r="AK7" i="12"/>
  <c r="AL7" i="12"/>
  <c r="AM7" i="12"/>
  <c r="AN7" i="12"/>
  <c r="AO7" i="12"/>
  <c r="AP7" i="12"/>
  <c r="AQ7" i="12"/>
  <c r="AS7" i="12"/>
  <c r="AT7" i="12"/>
  <c r="AU7" i="12"/>
  <c r="AV7" i="12"/>
  <c r="AW7" i="12"/>
  <c r="AY7" i="12"/>
  <c r="BA7" i="12"/>
  <c r="BB7" i="12"/>
  <c r="BC7" i="12"/>
  <c r="E60" i="12"/>
  <c r="F60" i="12"/>
  <c r="G60" i="12"/>
  <c r="G63" i="12" s="1"/>
  <c r="L60" i="12"/>
  <c r="M60" i="12"/>
  <c r="M63" i="12" s="1"/>
  <c r="N60" i="12"/>
  <c r="O60" i="12"/>
  <c r="P60" i="12"/>
  <c r="P63" i="12" s="1"/>
  <c r="Q60" i="12"/>
  <c r="S60" i="12"/>
  <c r="T60" i="12"/>
  <c r="U60" i="12"/>
  <c r="V60" i="12"/>
  <c r="W60" i="12"/>
  <c r="W63" i="12" s="1"/>
  <c r="X60" i="12"/>
  <c r="Y60" i="12"/>
  <c r="Y63" i="12" s="1"/>
  <c r="AB60" i="12"/>
  <c r="AC60" i="12"/>
  <c r="AD60" i="12"/>
  <c r="AD63" i="12" s="1"/>
  <c r="AE60" i="12"/>
  <c r="AF60" i="12"/>
  <c r="AF63" i="12" s="1"/>
  <c r="AG60" i="12"/>
  <c r="AI60" i="12"/>
  <c r="AU60" i="12"/>
  <c r="AU63" i="12" s="1"/>
  <c r="AW60" i="12"/>
  <c r="AX60" i="12"/>
  <c r="AY60" i="12"/>
  <c r="AZ60" i="12"/>
  <c r="E61" i="12"/>
  <c r="F61" i="12"/>
  <c r="F62" i="12" s="1"/>
  <c r="G61" i="12"/>
  <c r="L61" i="12"/>
  <c r="L62" i="12" s="1"/>
  <c r="M61" i="12"/>
  <c r="M62" i="12" s="1"/>
  <c r="N61" i="12"/>
  <c r="O61" i="12"/>
  <c r="O62" i="12" s="1"/>
  <c r="P61" i="12"/>
  <c r="Q61" i="12"/>
  <c r="Q62" i="12" s="1"/>
  <c r="S61" i="12"/>
  <c r="T61" i="12"/>
  <c r="U61" i="12"/>
  <c r="U62" i="12" s="1"/>
  <c r="V61" i="12"/>
  <c r="W61" i="12"/>
  <c r="X61" i="12"/>
  <c r="Y61" i="12"/>
  <c r="AB61" i="12"/>
  <c r="AC61" i="12"/>
  <c r="AC62" i="12" s="1"/>
  <c r="AD61" i="12"/>
  <c r="AE61" i="12"/>
  <c r="AE62" i="12" s="1"/>
  <c r="AF61" i="12"/>
  <c r="AF62" i="12" s="1"/>
  <c r="AG61" i="12"/>
  <c r="AI61" i="12"/>
  <c r="AI62" i="12" s="1"/>
  <c r="AU61" i="12"/>
  <c r="AW61" i="12"/>
  <c r="AW62" i="12" s="1"/>
  <c r="AX61" i="12"/>
  <c r="AX62" i="12" s="1"/>
  <c r="AY61" i="12"/>
  <c r="AZ61" i="12"/>
  <c r="AZ62" i="12" s="1"/>
  <c r="E62" i="12"/>
  <c r="N62" i="12"/>
  <c r="P62" i="12"/>
  <c r="S62" i="12"/>
  <c r="T62" i="12"/>
  <c r="V62" i="12"/>
  <c r="X62" i="12"/>
  <c r="Y62" i="12"/>
  <c r="AB62" i="12"/>
  <c r="AG62" i="12"/>
  <c r="AU62" i="12"/>
  <c r="AY62" i="12"/>
  <c r="E63" i="12"/>
  <c r="F63" i="12"/>
  <c r="L63" i="12"/>
  <c r="N63" i="12"/>
  <c r="O63" i="12"/>
  <c r="Q63" i="12"/>
  <c r="S63" i="12"/>
  <c r="T63" i="12"/>
  <c r="U63" i="12"/>
  <c r="V63" i="12"/>
  <c r="X63" i="12"/>
  <c r="AB63" i="12"/>
  <c r="AC63" i="12"/>
  <c r="AE63" i="12"/>
  <c r="AG63" i="12"/>
  <c r="AI63" i="12"/>
  <c r="AW63" i="12"/>
  <c r="AX63" i="12"/>
  <c r="AY63" i="12"/>
  <c r="AZ63" i="12"/>
  <c r="C4" i="11"/>
  <c r="D4" i="11"/>
  <c r="E4" i="11"/>
  <c r="F4" i="11"/>
  <c r="G4" i="11"/>
  <c r="H4" i="11"/>
  <c r="I4" i="11"/>
  <c r="J4" i="11"/>
  <c r="J6" i="11" s="1"/>
  <c r="K4" i="11"/>
  <c r="L4" i="11"/>
  <c r="M4" i="11"/>
  <c r="N4" i="11"/>
  <c r="O4" i="11"/>
  <c r="P4" i="11"/>
  <c r="Q4" i="11"/>
  <c r="R4" i="11"/>
  <c r="R6" i="11" s="1"/>
  <c r="S4" i="11"/>
  <c r="T4" i="11"/>
  <c r="U4" i="11"/>
  <c r="V4" i="11"/>
  <c r="W4" i="11"/>
  <c r="X4" i="11"/>
  <c r="Y4" i="11"/>
  <c r="Z4" i="11"/>
  <c r="Z6" i="11" s="1"/>
  <c r="AA4" i="11"/>
  <c r="AB4" i="11"/>
  <c r="AC4" i="11"/>
  <c r="AD4" i="11"/>
  <c r="AE4" i="11"/>
  <c r="AF4" i="11"/>
  <c r="AG4" i="11"/>
  <c r="AH4" i="11"/>
  <c r="AH6" i="11" s="1"/>
  <c r="AI4" i="11"/>
  <c r="AJ4" i="11"/>
  <c r="AK4" i="11"/>
  <c r="AL4" i="11"/>
  <c r="AM4" i="11"/>
  <c r="AN4" i="11"/>
  <c r="AO4" i="11"/>
  <c r="AP4" i="11"/>
  <c r="AP6" i="11" s="1"/>
  <c r="AQ4" i="11"/>
  <c r="AR4" i="11"/>
  <c r="AS4" i="11"/>
  <c r="AT4" i="11"/>
  <c r="AU4" i="11"/>
  <c r="AV4" i="11"/>
  <c r="AW4" i="11"/>
  <c r="AX4" i="11"/>
  <c r="AX7" i="11" s="1"/>
  <c r="AY4" i="11"/>
  <c r="AZ4" i="11"/>
  <c r="BA4" i="11"/>
  <c r="BB4" i="11"/>
  <c r="BC4" i="11"/>
  <c r="C5" i="11"/>
  <c r="D5" i="11"/>
  <c r="E5" i="11"/>
  <c r="E6" i="11" s="1"/>
  <c r="F5" i="11"/>
  <c r="G5" i="11"/>
  <c r="H5" i="11"/>
  <c r="I5" i="11"/>
  <c r="J5" i="11"/>
  <c r="K5" i="11"/>
  <c r="L5" i="11"/>
  <c r="M5" i="11"/>
  <c r="M6" i="11" s="1"/>
  <c r="N5" i="11"/>
  <c r="O5" i="11"/>
  <c r="P5" i="11"/>
  <c r="Q5" i="11"/>
  <c r="R5" i="11"/>
  <c r="S5" i="11"/>
  <c r="T5" i="11"/>
  <c r="U5" i="11"/>
  <c r="U6" i="11" s="1"/>
  <c r="V5" i="11"/>
  <c r="W5" i="11"/>
  <c r="X5" i="11"/>
  <c r="Y5" i="11"/>
  <c r="Z5" i="11"/>
  <c r="AA5" i="11"/>
  <c r="AB5" i="11"/>
  <c r="AC5" i="11"/>
  <c r="AC6" i="11" s="1"/>
  <c r="AD5" i="11"/>
  <c r="AE5" i="11"/>
  <c r="AF5" i="11"/>
  <c r="AG5" i="11"/>
  <c r="AH5" i="11"/>
  <c r="AI5" i="11"/>
  <c r="AJ5" i="11"/>
  <c r="AJ6" i="11" s="1"/>
  <c r="AK5" i="11"/>
  <c r="AK6" i="11" s="1"/>
  <c r="AL5" i="11"/>
  <c r="AM5" i="11"/>
  <c r="AN5" i="11"/>
  <c r="AO5" i="11"/>
  <c r="AP5" i="11"/>
  <c r="AQ5" i="11"/>
  <c r="AR5" i="11"/>
  <c r="AS5" i="11"/>
  <c r="AS6" i="11" s="1"/>
  <c r="AT5" i="11"/>
  <c r="AU5" i="11"/>
  <c r="AV5" i="11"/>
  <c r="AW5" i="11"/>
  <c r="AX5" i="11"/>
  <c r="AX6" i="11" s="1"/>
  <c r="AY5" i="11"/>
  <c r="AY6" i="11" s="1"/>
  <c r="AZ5" i="11"/>
  <c r="AZ6" i="11" s="1"/>
  <c r="BA5" i="11"/>
  <c r="BA6" i="11" s="1"/>
  <c r="BB5" i="11"/>
  <c r="BC5" i="11"/>
  <c r="BC6" i="11" s="1"/>
  <c r="C6" i="11"/>
  <c r="D6" i="11"/>
  <c r="F6" i="11"/>
  <c r="G6" i="11"/>
  <c r="H6" i="11"/>
  <c r="I6" i="11"/>
  <c r="K6" i="11"/>
  <c r="L6" i="11"/>
  <c r="N6" i="11"/>
  <c r="O6" i="11"/>
  <c r="P6" i="11"/>
  <c r="Q6" i="11"/>
  <c r="S6" i="11"/>
  <c r="T6" i="11"/>
  <c r="V6" i="11"/>
  <c r="W6" i="11"/>
  <c r="X6" i="11"/>
  <c r="Y6" i="11"/>
  <c r="AA6" i="11"/>
  <c r="AB6" i="11"/>
  <c r="AD6" i="11"/>
  <c r="AE6" i="11"/>
  <c r="AF6" i="11"/>
  <c r="AG6" i="11"/>
  <c r="AI6" i="11"/>
  <c r="AL6" i="11"/>
  <c r="AM6" i="11"/>
  <c r="AN6" i="11"/>
  <c r="AO6" i="11"/>
  <c r="AQ6" i="11"/>
  <c r="AR6" i="11"/>
  <c r="AT6" i="11"/>
  <c r="AU6" i="11"/>
  <c r="AV6" i="11"/>
  <c r="AW6" i="11"/>
  <c r="BB6" i="11"/>
  <c r="C7" i="11"/>
  <c r="D7" i="11"/>
  <c r="E7" i="11"/>
  <c r="F7" i="11"/>
  <c r="G7" i="11"/>
  <c r="H7" i="11"/>
  <c r="K7" i="11"/>
  <c r="L7" i="11"/>
  <c r="M7" i="11"/>
  <c r="N7" i="11"/>
  <c r="O7" i="11"/>
  <c r="P7" i="11"/>
  <c r="Q7" i="11"/>
  <c r="S7" i="11"/>
  <c r="T7" i="11"/>
  <c r="U7" i="11"/>
  <c r="V7" i="11"/>
  <c r="W7" i="11"/>
  <c r="X7" i="11"/>
  <c r="Y7" i="11"/>
  <c r="AA7" i="11"/>
  <c r="AB7" i="11"/>
  <c r="AC7" i="11"/>
  <c r="AD7" i="11"/>
  <c r="AE7" i="11"/>
  <c r="AF7" i="11"/>
  <c r="AG7" i="11"/>
  <c r="AI7" i="11"/>
  <c r="AJ7" i="11"/>
  <c r="AK7" i="11"/>
  <c r="AL7" i="11"/>
  <c r="AM7" i="11"/>
  <c r="AN7" i="11"/>
  <c r="AO7" i="11"/>
  <c r="AQ7" i="11"/>
  <c r="AR7" i="11"/>
  <c r="AS7" i="11"/>
  <c r="AT7" i="11"/>
  <c r="AU7" i="11"/>
  <c r="AV7" i="11"/>
  <c r="AW7" i="11"/>
  <c r="AY7" i="11"/>
  <c r="AZ7" i="11"/>
  <c r="BA7" i="11"/>
  <c r="BB7" i="11"/>
  <c r="BC7" i="11"/>
  <c r="E75" i="11"/>
  <c r="F75" i="11"/>
  <c r="G75" i="11"/>
  <c r="H75" i="11"/>
  <c r="L75" i="11"/>
  <c r="M75" i="11"/>
  <c r="M78" i="11" s="1"/>
  <c r="N75" i="11"/>
  <c r="O75" i="11"/>
  <c r="P75" i="11"/>
  <c r="Q75" i="11"/>
  <c r="S75" i="11"/>
  <c r="T75" i="11"/>
  <c r="U75" i="11"/>
  <c r="V75" i="11"/>
  <c r="V78" i="11" s="1"/>
  <c r="W75" i="11"/>
  <c r="X75" i="11"/>
  <c r="Y75" i="11"/>
  <c r="AB75" i="11"/>
  <c r="AC75" i="11"/>
  <c r="AC77" i="11" s="1"/>
  <c r="AD75" i="11"/>
  <c r="AE75" i="11"/>
  <c r="AF75" i="11"/>
  <c r="AF78" i="11" s="1"/>
  <c r="AG75" i="11"/>
  <c r="AI75" i="11"/>
  <c r="AU75" i="11"/>
  <c r="AW75" i="11"/>
  <c r="AX75" i="11"/>
  <c r="AY75" i="11"/>
  <c r="AZ75" i="11"/>
  <c r="E76" i="11"/>
  <c r="E77" i="11" s="1"/>
  <c r="F76" i="11"/>
  <c r="G76" i="11"/>
  <c r="H76" i="11"/>
  <c r="L76" i="11"/>
  <c r="M76" i="11"/>
  <c r="M77" i="11" s="1"/>
  <c r="N76" i="11"/>
  <c r="O76" i="11"/>
  <c r="P76" i="11"/>
  <c r="P77" i="11" s="1"/>
  <c r="Q76" i="11"/>
  <c r="S76" i="11"/>
  <c r="T76" i="11"/>
  <c r="U76" i="11"/>
  <c r="V76" i="11"/>
  <c r="W76" i="11"/>
  <c r="X76" i="11"/>
  <c r="Y76" i="11"/>
  <c r="Y77" i="11" s="1"/>
  <c r="AB76" i="11"/>
  <c r="AC76" i="11"/>
  <c r="AD76" i="11"/>
  <c r="AE76" i="11"/>
  <c r="AE77" i="11" s="1"/>
  <c r="AF76" i="11"/>
  <c r="AF77" i="11" s="1"/>
  <c r="AG76" i="11"/>
  <c r="AI76" i="11"/>
  <c r="AU76" i="11"/>
  <c r="AU77" i="11" s="1"/>
  <c r="AW76" i="11"/>
  <c r="AX76" i="11"/>
  <c r="AY76" i="11"/>
  <c r="AZ76" i="11"/>
  <c r="F77" i="11"/>
  <c r="G77" i="11"/>
  <c r="H77" i="11"/>
  <c r="L77" i="11"/>
  <c r="N77" i="11"/>
  <c r="O77" i="11"/>
  <c r="Q77" i="11"/>
  <c r="S77" i="11"/>
  <c r="T77" i="11"/>
  <c r="U77" i="11"/>
  <c r="W77" i="11"/>
  <c r="X77" i="11"/>
  <c r="AB77" i="11"/>
  <c r="AD77" i="11"/>
  <c r="AG77" i="11"/>
  <c r="AI77" i="11"/>
  <c r="AW77" i="11"/>
  <c r="AX77" i="11"/>
  <c r="AY77" i="11"/>
  <c r="AZ77" i="11"/>
  <c r="E78" i="11"/>
  <c r="F78" i="11"/>
  <c r="G78" i="11"/>
  <c r="H78" i="11"/>
  <c r="L78" i="11"/>
  <c r="N78" i="11"/>
  <c r="O78" i="11"/>
  <c r="P78" i="11"/>
  <c r="Q78" i="11"/>
  <c r="S78" i="11"/>
  <c r="T78" i="11"/>
  <c r="U78" i="11"/>
  <c r="W78" i="11"/>
  <c r="X78" i="11"/>
  <c r="Y78" i="11"/>
  <c r="AB78" i="11"/>
  <c r="AC78" i="11"/>
  <c r="AD78" i="11"/>
  <c r="AE78" i="11"/>
  <c r="AG78" i="11"/>
  <c r="AI78" i="11"/>
  <c r="AU78" i="11"/>
  <c r="AW78" i="11"/>
  <c r="AX78" i="11"/>
  <c r="AY78" i="11"/>
  <c r="AZ78" i="11"/>
  <c r="C4" i="10"/>
  <c r="D4" i="10"/>
  <c r="D7" i="10" s="1"/>
  <c r="E4" i="10"/>
  <c r="F4" i="10"/>
  <c r="G4" i="10"/>
  <c r="H4" i="10"/>
  <c r="I4" i="10"/>
  <c r="J4" i="10"/>
  <c r="K4" i="10"/>
  <c r="L4" i="10"/>
  <c r="L7" i="10" s="1"/>
  <c r="M4" i="10"/>
  <c r="N4" i="10"/>
  <c r="O4" i="10"/>
  <c r="P4" i="10"/>
  <c r="Q4" i="10"/>
  <c r="R4" i="10"/>
  <c r="S4" i="10"/>
  <c r="T4" i="10"/>
  <c r="T7" i="10" s="1"/>
  <c r="U4" i="10"/>
  <c r="V4" i="10"/>
  <c r="W4" i="10"/>
  <c r="X4" i="10"/>
  <c r="Y4" i="10"/>
  <c r="Z4" i="10"/>
  <c r="AA4" i="10"/>
  <c r="AB4" i="10"/>
  <c r="AB7" i="10" s="1"/>
  <c r="AC4" i="10"/>
  <c r="AD4" i="10"/>
  <c r="AE4" i="10"/>
  <c r="AF4" i="10"/>
  <c r="AG4" i="10"/>
  <c r="AH4" i="10"/>
  <c r="AI4" i="10"/>
  <c r="AJ4" i="10"/>
  <c r="AJ7" i="10" s="1"/>
  <c r="AK4" i="10"/>
  <c r="AL4" i="10"/>
  <c r="AM4" i="10"/>
  <c r="AN4" i="10"/>
  <c r="AO4" i="10"/>
  <c r="AP4" i="10"/>
  <c r="AQ4" i="10"/>
  <c r="AR4" i="10"/>
  <c r="AR7" i="10" s="1"/>
  <c r="AS4" i="10"/>
  <c r="AT4" i="10"/>
  <c r="AU4" i="10"/>
  <c r="AV4" i="10"/>
  <c r="AW4" i="10"/>
  <c r="AX4" i="10"/>
  <c r="AY4" i="10"/>
  <c r="AZ4" i="10"/>
  <c r="AZ7" i="10" s="1"/>
  <c r="BA4" i="10"/>
  <c r="BB4" i="10"/>
  <c r="C5" i="10"/>
  <c r="D5" i="10"/>
  <c r="E5" i="10"/>
  <c r="F5" i="10"/>
  <c r="G5" i="10"/>
  <c r="H5" i="10"/>
  <c r="H6" i="10" s="1"/>
  <c r="I5" i="10"/>
  <c r="J5" i="10"/>
  <c r="K5" i="10"/>
  <c r="L5" i="10"/>
  <c r="M5" i="10"/>
  <c r="N5" i="10"/>
  <c r="O5" i="10"/>
  <c r="P5" i="10"/>
  <c r="P6" i="10" s="1"/>
  <c r="Q5" i="10"/>
  <c r="R5" i="10"/>
  <c r="S5" i="10"/>
  <c r="T5" i="10"/>
  <c r="U5" i="10"/>
  <c r="V5" i="10"/>
  <c r="V6" i="10" s="1"/>
  <c r="W5" i="10"/>
  <c r="X5" i="10"/>
  <c r="X6" i="10" s="1"/>
  <c r="Y5" i="10"/>
  <c r="Z5" i="10"/>
  <c r="AA5" i="10"/>
  <c r="AA6" i="10" s="1"/>
  <c r="AB5" i="10"/>
  <c r="AC5" i="10"/>
  <c r="AC6" i="10" s="1"/>
  <c r="AD5" i="10"/>
  <c r="AE5" i="10"/>
  <c r="AF5" i="10"/>
  <c r="AF6" i="10" s="1"/>
  <c r="AG5" i="10"/>
  <c r="AH5" i="10"/>
  <c r="AI5" i="10"/>
  <c r="AJ5" i="10"/>
  <c r="AK5" i="10"/>
  <c r="AL5" i="10"/>
  <c r="AL6" i="10" s="1"/>
  <c r="AM5" i="10"/>
  <c r="AN5" i="10"/>
  <c r="AN6" i="10" s="1"/>
  <c r="AO5" i="10"/>
  <c r="AP5" i="10"/>
  <c r="AQ5" i="10"/>
  <c r="AQ6" i="10" s="1"/>
  <c r="AR5" i="10"/>
  <c r="AS5" i="10"/>
  <c r="AS6" i="10" s="1"/>
  <c r="AT5" i="10"/>
  <c r="AU5" i="10"/>
  <c r="AV5" i="10"/>
  <c r="AV6" i="10" s="1"/>
  <c r="AW5" i="10"/>
  <c r="AX5" i="10"/>
  <c r="AY5" i="10"/>
  <c r="AY6" i="10" s="1"/>
  <c r="AZ5" i="10"/>
  <c r="BA5" i="10"/>
  <c r="BA6" i="10" s="1"/>
  <c r="BB5" i="10"/>
  <c r="BB6" i="10" s="1"/>
  <c r="C6" i="10"/>
  <c r="D6" i="10"/>
  <c r="E6" i="10"/>
  <c r="F6" i="10"/>
  <c r="G6" i="10"/>
  <c r="I6" i="10"/>
  <c r="J6" i="10"/>
  <c r="K6" i="10"/>
  <c r="L6" i="10"/>
  <c r="M6" i="10"/>
  <c r="N6" i="10"/>
  <c r="O6" i="10"/>
  <c r="Q6" i="10"/>
  <c r="R6" i="10"/>
  <c r="S6" i="10"/>
  <c r="U6" i="10"/>
  <c r="W6" i="10"/>
  <c r="Y6" i="10"/>
  <c r="Z6" i="10"/>
  <c r="AB6" i="10"/>
  <c r="AD6" i="10"/>
  <c r="AE6" i="10"/>
  <c r="AG6" i="10"/>
  <c r="AH6" i="10"/>
  <c r="AI6" i="10"/>
  <c r="AJ6" i="10"/>
  <c r="AK6" i="10"/>
  <c r="AM6" i="10"/>
  <c r="AO6" i="10"/>
  <c r="AP6" i="10"/>
  <c r="AR6" i="10"/>
  <c r="AT6" i="10"/>
  <c r="AU6" i="10"/>
  <c r="AW6" i="10"/>
  <c r="AX6" i="10"/>
  <c r="AZ6" i="10"/>
  <c r="C7" i="10"/>
  <c r="E7" i="10"/>
  <c r="F7" i="10"/>
  <c r="G7" i="10"/>
  <c r="H7" i="10"/>
  <c r="I7" i="10"/>
  <c r="J7" i="10"/>
  <c r="K7" i="10"/>
  <c r="M7" i="10"/>
  <c r="N7" i="10"/>
  <c r="O7" i="10"/>
  <c r="P7" i="10"/>
  <c r="Q7" i="10"/>
  <c r="R7" i="10"/>
  <c r="S7" i="10"/>
  <c r="U7" i="10"/>
  <c r="V7" i="10"/>
  <c r="W7" i="10"/>
  <c r="X7" i="10"/>
  <c r="Y7" i="10"/>
  <c r="Z7" i="10"/>
  <c r="AA7" i="10"/>
  <c r="AC7" i="10"/>
  <c r="AD7" i="10"/>
  <c r="AE7" i="10"/>
  <c r="AF7" i="10"/>
  <c r="AG7" i="10"/>
  <c r="AH7" i="10"/>
  <c r="AI7" i="10"/>
  <c r="AK7" i="10"/>
  <c r="AL7" i="10"/>
  <c r="AM7" i="10"/>
  <c r="AN7" i="10"/>
  <c r="AO7" i="10"/>
  <c r="AP7" i="10"/>
  <c r="AQ7" i="10"/>
  <c r="AS7" i="10"/>
  <c r="AT7" i="10"/>
  <c r="AU7" i="10"/>
  <c r="AV7" i="10"/>
  <c r="AW7" i="10"/>
  <c r="AX7" i="10"/>
  <c r="AY7" i="10"/>
  <c r="BA7" i="10"/>
  <c r="BB7" i="10"/>
  <c r="AE22" i="6"/>
  <c r="O22" i="6"/>
  <c r="K22" i="6"/>
  <c r="AU21" i="6"/>
  <c r="AU22" i="6" s="1"/>
  <c r="AT21" i="6"/>
  <c r="AT22" i="6" s="1"/>
  <c r="AS21" i="6"/>
  <c r="AS22" i="6" s="1"/>
  <c r="AR21" i="6"/>
  <c r="AR22" i="6" s="1"/>
  <c r="AQ21" i="6"/>
  <c r="AQ22" i="6" s="1"/>
  <c r="AP21" i="6"/>
  <c r="AP22" i="6" s="1"/>
  <c r="AO21" i="6"/>
  <c r="AO22" i="6" s="1"/>
  <c r="AN21" i="6"/>
  <c r="AN22" i="6" s="1"/>
  <c r="AM21" i="6"/>
  <c r="AM22" i="6" s="1"/>
  <c r="AL21" i="6"/>
  <c r="AL22" i="6" s="1"/>
  <c r="AK21" i="6"/>
  <c r="AK22" i="6" s="1"/>
  <c r="AJ21" i="6"/>
  <c r="AJ22" i="6" s="1"/>
  <c r="AI21" i="6"/>
  <c r="AI22" i="6" s="1"/>
  <c r="AH21" i="6"/>
  <c r="AH22" i="6" s="1"/>
  <c r="AG21" i="6"/>
  <c r="AG22" i="6" s="1"/>
  <c r="AF21" i="6"/>
  <c r="AF22" i="6" s="1"/>
  <c r="AE21" i="6"/>
  <c r="AD21" i="6"/>
  <c r="AD22" i="6" s="1"/>
  <c r="AC21" i="6"/>
  <c r="AC22" i="6" s="1"/>
  <c r="AB21" i="6"/>
  <c r="AB22" i="6" s="1"/>
  <c r="Z21" i="6"/>
  <c r="Z22" i="6" s="1"/>
  <c r="Y21" i="6"/>
  <c r="Y22" i="6" s="1"/>
  <c r="X21" i="6"/>
  <c r="X22" i="6" s="1"/>
  <c r="W21" i="6"/>
  <c r="W22" i="6" s="1"/>
  <c r="U21" i="6"/>
  <c r="U22" i="6" s="1"/>
  <c r="T21" i="6"/>
  <c r="T22" i="6" s="1"/>
  <c r="S21" i="6"/>
  <c r="S22" i="6" s="1"/>
  <c r="R21" i="6"/>
  <c r="R22" i="6" s="1"/>
  <c r="Q21" i="6"/>
  <c r="Q22" i="6" s="1"/>
  <c r="P21" i="6"/>
  <c r="P22" i="6" s="1"/>
  <c r="O21" i="6"/>
  <c r="N21" i="6"/>
  <c r="N22" i="6" s="1"/>
  <c r="K21" i="6"/>
  <c r="J21" i="6"/>
  <c r="J22" i="6" s="1"/>
  <c r="I21" i="6"/>
  <c r="I22" i="6" s="1"/>
  <c r="H21" i="6"/>
  <c r="H22" i="6" s="1"/>
  <c r="G21" i="6"/>
  <c r="G22" i="6" s="1"/>
  <c r="F21" i="6"/>
  <c r="F22" i="6" s="1"/>
  <c r="E21" i="6"/>
  <c r="E22" i="6" s="1"/>
  <c r="D21" i="6"/>
  <c r="D22" i="6" s="1"/>
  <c r="C21" i="6"/>
  <c r="C22" i="6" s="1"/>
  <c r="B21" i="6"/>
  <c r="B22" i="6" s="1"/>
  <c r="M20" i="6"/>
  <c r="M19" i="6"/>
  <c r="AU13" i="6"/>
  <c r="AU14" i="6" s="1"/>
  <c r="AT13" i="6"/>
  <c r="AT14" i="6" s="1"/>
  <c r="AS13" i="6"/>
  <c r="AS14" i="6" s="1"/>
  <c r="AR13" i="6"/>
  <c r="AR14" i="6" s="1"/>
  <c r="AQ13" i="6"/>
  <c r="AQ14" i="6" s="1"/>
  <c r="AP13" i="6"/>
  <c r="AP14" i="6" s="1"/>
  <c r="AO13" i="6"/>
  <c r="AO14" i="6" s="1"/>
  <c r="AN13" i="6"/>
  <c r="AN14" i="6" s="1"/>
  <c r="AM13" i="6"/>
  <c r="AM14" i="6" s="1"/>
  <c r="AL13" i="6"/>
  <c r="AL14" i="6" s="1"/>
  <c r="AK13" i="6"/>
  <c r="AK14" i="6" s="1"/>
  <c r="AJ13" i="6"/>
  <c r="AJ14" i="6" s="1"/>
  <c r="AI13" i="6"/>
  <c r="AI14" i="6" s="1"/>
  <c r="AH13" i="6"/>
  <c r="AH14" i="6" s="1"/>
  <c r="AG13" i="6"/>
  <c r="AG14" i="6" s="1"/>
  <c r="AF13" i="6"/>
  <c r="AF14" i="6" s="1"/>
  <c r="AE13" i="6"/>
  <c r="AE14" i="6" s="1"/>
  <c r="AD13" i="6"/>
  <c r="AD14" i="6" s="1"/>
  <c r="AC13" i="6"/>
  <c r="AC14" i="6" s="1"/>
  <c r="AB13" i="6"/>
  <c r="AB14" i="6" s="1"/>
  <c r="Z13" i="6"/>
  <c r="Z14" i="6" s="1"/>
  <c r="Y13" i="6"/>
  <c r="Y14" i="6" s="1"/>
  <c r="X13" i="6"/>
  <c r="X14" i="6" s="1"/>
  <c r="W13" i="6"/>
  <c r="W14" i="6" s="1"/>
  <c r="V13" i="6"/>
  <c r="V14" i="6" s="1"/>
  <c r="U13" i="6"/>
  <c r="U14" i="6" s="1"/>
  <c r="T13" i="6"/>
  <c r="T14" i="6" s="1"/>
  <c r="S13" i="6"/>
  <c r="S14" i="6" s="1"/>
  <c r="R13" i="6"/>
  <c r="R14" i="6" s="1"/>
  <c r="Q13" i="6"/>
  <c r="Q14" i="6" s="1"/>
  <c r="P13" i="6"/>
  <c r="P14" i="6" s="1"/>
  <c r="O13" i="6"/>
  <c r="O14" i="6" s="1"/>
  <c r="N13" i="6"/>
  <c r="N14" i="6" s="1"/>
  <c r="K13" i="6"/>
  <c r="K14" i="6" s="1"/>
  <c r="J13" i="6"/>
  <c r="J14" i="6" s="1"/>
  <c r="I13" i="6"/>
  <c r="I14" i="6" s="1"/>
  <c r="H13" i="6"/>
  <c r="H14" i="6" s="1"/>
  <c r="G13" i="6"/>
  <c r="G14" i="6" s="1"/>
  <c r="F13" i="6"/>
  <c r="F14" i="6" s="1"/>
  <c r="E13" i="6"/>
  <c r="E14" i="6" s="1"/>
  <c r="D13" i="6"/>
  <c r="D14" i="6" s="1"/>
  <c r="C13" i="6"/>
  <c r="C14" i="6" s="1"/>
  <c r="B13" i="6"/>
  <c r="B14" i="6" s="1"/>
  <c r="AU12" i="6"/>
  <c r="AU15" i="6" s="1"/>
  <c r="AT12" i="6"/>
  <c r="AT15" i="6" s="1"/>
  <c r="AS12" i="6"/>
  <c r="AS15" i="6" s="1"/>
  <c r="AR12" i="6"/>
  <c r="AR15" i="6" s="1"/>
  <c r="AQ12" i="6"/>
  <c r="AQ15" i="6" s="1"/>
  <c r="AP12" i="6"/>
  <c r="AP15" i="6" s="1"/>
  <c r="AO12" i="6"/>
  <c r="AO15" i="6" s="1"/>
  <c r="AN12" i="6"/>
  <c r="AN15" i="6" s="1"/>
  <c r="AM12" i="6"/>
  <c r="AM15" i="6" s="1"/>
  <c r="AL12" i="6"/>
  <c r="AL15" i="6" s="1"/>
  <c r="AK12" i="6"/>
  <c r="AK15" i="6" s="1"/>
  <c r="AJ12" i="6"/>
  <c r="AJ15" i="6" s="1"/>
  <c r="AI12" i="6"/>
  <c r="AI15" i="6" s="1"/>
  <c r="AH12" i="6"/>
  <c r="AH15" i="6" s="1"/>
  <c r="AG12" i="6"/>
  <c r="AG15" i="6" s="1"/>
  <c r="AF12" i="6"/>
  <c r="AF15" i="6" s="1"/>
  <c r="AE12" i="6"/>
  <c r="AE15" i="6" s="1"/>
  <c r="AD12" i="6"/>
  <c r="AD15" i="6" s="1"/>
  <c r="AC12" i="6"/>
  <c r="AC15" i="6" s="1"/>
  <c r="AB12" i="6"/>
  <c r="AB15" i="6" s="1"/>
  <c r="Z12" i="6"/>
  <c r="Z15" i="6" s="1"/>
  <c r="Y12" i="6"/>
  <c r="Y15" i="6" s="1"/>
  <c r="X12" i="6"/>
  <c r="X15" i="6" s="1"/>
  <c r="W12" i="6"/>
  <c r="W15" i="6" s="1"/>
  <c r="V12" i="6"/>
  <c r="V15" i="6" s="1"/>
  <c r="U12" i="6"/>
  <c r="U15" i="6" s="1"/>
  <c r="T12" i="6"/>
  <c r="T15" i="6" s="1"/>
  <c r="S12" i="6"/>
  <c r="S15" i="6" s="1"/>
  <c r="R12" i="6"/>
  <c r="R15" i="6" s="1"/>
  <c r="Q12" i="6"/>
  <c r="Q15" i="6" s="1"/>
  <c r="P12" i="6"/>
  <c r="P15" i="6" s="1"/>
  <c r="O12" i="6"/>
  <c r="O15" i="6" s="1"/>
  <c r="N12" i="6"/>
  <c r="N15" i="6" s="1"/>
  <c r="K12" i="6"/>
  <c r="K15" i="6" s="1"/>
  <c r="J12" i="6"/>
  <c r="J15" i="6" s="1"/>
  <c r="I12" i="6"/>
  <c r="I15" i="6" s="1"/>
  <c r="H12" i="6"/>
  <c r="H15" i="6" s="1"/>
  <c r="G12" i="6"/>
  <c r="G15" i="6" s="1"/>
  <c r="F12" i="6"/>
  <c r="F15" i="6" s="1"/>
  <c r="E12" i="6"/>
  <c r="E15" i="6" s="1"/>
  <c r="D12" i="6"/>
  <c r="D15" i="6" s="1"/>
  <c r="C12" i="6"/>
  <c r="C15" i="6" s="1"/>
  <c r="B12" i="6"/>
  <c r="B15" i="6" s="1"/>
  <c r="M11" i="6"/>
  <c r="M10" i="6"/>
  <c r="AQ6" i="6"/>
  <c r="AP6" i="6"/>
  <c r="AM6" i="6"/>
  <c r="AJ6" i="6"/>
  <c r="AG6" i="6"/>
  <c r="AF6" i="6"/>
  <c r="Z6" i="6"/>
  <c r="Y6" i="6"/>
  <c r="V6" i="6"/>
  <c r="S6" i="6"/>
  <c r="P6" i="6"/>
  <c r="O6" i="6"/>
  <c r="H6" i="6"/>
  <c r="G6" i="6"/>
  <c r="D6" i="6"/>
  <c r="AU5" i="6"/>
  <c r="AU6" i="6" s="1"/>
  <c r="AT5" i="6"/>
  <c r="AT6" i="6" s="1"/>
  <c r="AS5" i="6"/>
  <c r="AS6" i="6" s="1"/>
  <c r="AR5" i="6"/>
  <c r="AR6" i="6" s="1"/>
  <c r="AQ5" i="6"/>
  <c r="AP5" i="6"/>
  <c r="AO5" i="6"/>
  <c r="AO6" i="6" s="1"/>
  <c r="AN5" i="6"/>
  <c r="AN6" i="6" s="1"/>
  <c r="AM5" i="6"/>
  <c r="AL5" i="6"/>
  <c r="AL6" i="6" s="1"/>
  <c r="AK5" i="6"/>
  <c r="AK6" i="6" s="1"/>
  <c r="AJ5" i="6"/>
  <c r="AI5" i="6"/>
  <c r="AI6" i="6" s="1"/>
  <c r="AH5" i="6"/>
  <c r="AH6" i="6" s="1"/>
  <c r="AG5" i="6"/>
  <c r="AF5" i="6"/>
  <c r="AE5" i="6"/>
  <c r="AE6" i="6" s="1"/>
  <c r="AD5" i="6"/>
  <c r="AD6" i="6" s="1"/>
  <c r="AC5" i="6"/>
  <c r="AC6" i="6" s="1"/>
  <c r="AB5" i="6"/>
  <c r="AB6" i="6" s="1"/>
  <c r="Z5" i="6"/>
  <c r="Y5" i="6"/>
  <c r="X5" i="6"/>
  <c r="X6" i="6" s="1"/>
  <c r="W5" i="6"/>
  <c r="W6" i="6" s="1"/>
  <c r="V5" i="6"/>
  <c r="U5" i="6"/>
  <c r="U6" i="6" s="1"/>
  <c r="T5" i="6"/>
  <c r="T6" i="6" s="1"/>
  <c r="S5" i="6"/>
  <c r="R5" i="6"/>
  <c r="R6" i="6" s="1"/>
  <c r="Q5" i="6"/>
  <c r="Q6" i="6" s="1"/>
  <c r="P5" i="6"/>
  <c r="O5" i="6"/>
  <c r="N5" i="6"/>
  <c r="N6" i="6" s="1"/>
  <c r="K5" i="6"/>
  <c r="K6" i="6" s="1"/>
  <c r="J5" i="6"/>
  <c r="J6" i="6" s="1"/>
  <c r="I5" i="6"/>
  <c r="I6" i="6" s="1"/>
  <c r="H5" i="6"/>
  <c r="G5" i="6"/>
  <c r="F5" i="6"/>
  <c r="F6" i="6" s="1"/>
  <c r="E5" i="6"/>
  <c r="E6" i="6" s="1"/>
  <c r="D5" i="6"/>
  <c r="C5" i="6"/>
  <c r="C6" i="6" s="1"/>
  <c r="B5" i="6"/>
  <c r="B6" i="6" s="1"/>
  <c r="M4" i="6"/>
  <c r="M3" i="6"/>
  <c r="AS36" i="5"/>
  <c r="AC36" i="5"/>
  <c r="I36" i="5"/>
  <c r="AU35" i="5"/>
  <c r="AU36" i="5" s="1"/>
  <c r="AT35" i="5"/>
  <c r="AT36" i="5" s="1"/>
  <c r="AS35" i="5"/>
  <c r="AR35" i="5"/>
  <c r="AR36" i="5" s="1"/>
  <c r="AQ35" i="5"/>
  <c r="AQ36" i="5" s="1"/>
  <c r="AP35" i="5"/>
  <c r="AP36" i="5" s="1"/>
  <c r="AO35" i="5"/>
  <c r="AO36" i="5" s="1"/>
  <c r="AN35" i="5"/>
  <c r="AN36" i="5" s="1"/>
  <c r="AM35" i="5"/>
  <c r="AM36" i="5" s="1"/>
  <c r="AL35" i="5"/>
  <c r="AL36" i="5" s="1"/>
  <c r="AK35" i="5"/>
  <c r="AK36" i="5" s="1"/>
  <c r="AJ35" i="5"/>
  <c r="AJ36" i="5" s="1"/>
  <c r="AI35" i="5"/>
  <c r="AI36" i="5" s="1"/>
  <c r="AH35" i="5"/>
  <c r="AH36" i="5" s="1"/>
  <c r="AG35" i="5"/>
  <c r="AG36" i="5" s="1"/>
  <c r="AF35" i="5"/>
  <c r="AF36" i="5" s="1"/>
  <c r="AE35" i="5"/>
  <c r="AE36" i="5" s="1"/>
  <c r="AD35" i="5"/>
  <c r="AD36" i="5" s="1"/>
  <c r="AC35" i="5"/>
  <c r="AB35" i="5"/>
  <c r="AB36" i="5" s="1"/>
  <c r="Z35" i="5"/>
  <c r="Z36" i="5" s="1"/>
  <c r="Y35" i="5"/>
  <c r="Y36" i="5" s="1"/>
  <c r="X35" i="5"/>
  <c r="X36" i="5" s="1"/>
  <c r="W35" i="5"/>
  <c r="W36" i="5" s="1"/>
  <c r="U35" i="5"/>
  <c r="U36" i="5" s="1"/>
  <c r="T35" i="5"/>
  <c r="T36" i="5" s="1"/>
  <c r="S35" i="5"/>
  <c r="S36" i="5" s="1"/>
  <c r="R35" i="5"/>
  <c r="R36" i="5" s="1"/>
  <c r="Q35" i="5"/>
  <c r="Q36" i="5" s="1"/>
  <c r="P35" i="5"/>
  <c r="P36" i="5" s="1"/>
  <c r="O35" i="5"/>
  <c r="O36" i="5" s="1"/>
  <c r="N35" i="5"/>
  <c r="N36" i="5" s="1"/>
  <c r="K35" i="5"/>
  <c r="K36" i="5" s="1"/>
  <c r="J35" i="5"/>
  <c r="J36" i="5" s="1"/>
  <c r="I35" i="5"/>
  <c r="H35" i="5"/>
  <c r="H36" i="5" s="1"/>
  <c r="G35" i="5"/>
  <c r="G36" i="5" s="1"/>
  <c r="F35" i="5"/>
  <c r="F36" i="5" s="1"/>
  <c r="E35" i="5"/>
  <c r="E36" i="5" s="1"/>
  <c r="D35" i="5"/>
  <c r="D36" i="5" s="1"/>
  <c r="C35" i="5"/>
  <c r="C36" i="5" s="1"/>
  <c r="B35" i="5"/>
  <c r="B36" i="5" s="1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Z34" i="5"/>
  <c r="Y34" i="5"/>
  <c r="X34" i="5"/>
  <c r="W34" i="5"/>
  <c r="U34" i="5"/>
  <c r="T34" i="5"/>
  <c r="S34" i="5"/>
  <c r="R34" i="5"/>
  <c r="Q34" i="5"/>
  <c r="P34" i="5"/>
  <c r="O34" i="5"/>
  <c r="N34" i="5"/>
  <c r="K34" i="5"/>
  <c r="K37" i="5" s="1"/>
  <c r="J34" i="5"/>
  <c r="J37" i="5" s="1"/>
  <c r="I34" i="5"/>
  <c r="I37" i="5" s="1"/>
  <c r="H34" i="5"/>
  <c r="H37" i="5" s="1"/>
  <c r="G34" i="5"/>
  <c r="G37" i="5" s="1"/>
  <c r="F34" i="5"/>
  <c r="F37" i="5" s="1"/>
  <c r="E34" i="5"/>
  <c r="E37" i="5" s="1"/>
  <c r="D34" i="5"/>
  <c r="D37" i="5" s="1"/>
  <c r="C34" i="5"/>
  <c r="C37" i="5" s="1"/>
  <c r="B34" i="5"/>
  <c r="B37" i="5" s="1"/>
  <c r="M30" i="5"/>
  <c r="AJ26" i="5"/>
  <c r="AH26" i="5"/>
  <c r="R26" i="5"/>
  <c r="P26" i="5"/>
  <c r="AU25" i="5"/>
  <c r="AU26" i="5" s="1"/>
  <c r="AT25" i="5"/>
  <c r="AT26" i="5" s="1"/>
  <c r="AS25" i="5"/>
  <c r="AS26" i="5" s="1"/>
  <c r="AR25" i="5"/>
  <c r="AR26" i="5" s="1"/>
  <c r="AQ25" i="5"/>
  <c r="AQ26" i="5" s="1"/>
  <c r="AP25" i="5"/>
  <c r="AP26" i="5" s="1"/>
  <c r="AO25" i="5"/>
  <c r="AO26" i="5" s="1"/>
  <c r="AN25" i="5"/>
  <c r="AN26" i="5" s="1"/>
  <c r="AM25" i="5"/>
  <c r="AM26" i="5" s="1"/>
  <c r="AL25" i="5"/>
  <c r="AL26" i="5" s="1"/>
  <c r="AK25" i="5"/>
  <c r="AK26" i="5" s="1"/>
  <c r="AJ25" i="5"/>
  <c r="AI25" i="5"/>
  <c r="AI26" i="5" s="1"/>
  <c r="AH25" i="5"/>
  <c r="AG25" i="5"/>
  <c r="AF25" i="5"/>
  <c r="AF26" i="5" s="1"/>
  <c r="AE25" i="5"/>
  <c r="AE26" i="5" s="1"/>
  <c r="AD25" i="5"/>
  <c r="AD26" i="5" s="1"/>
  <c r="AC25" i="5"/>
  <c r="AC26" i="5" s="1"/>
  <c r="AB25" i="5"/>
  <c r="AB26" i="5" s="1"/>
  <c r="Z25" i="5"/>
  <c r="Z26" i="5" s="1"/>
  <c r="Y25" i="5"/>
  <c r="Y26" i="5" s="1"/>
  <c r="X25" i="5"/>
  <c r="X26" i="5" s="1"/>
  <c r="W25" i="5"/>
  <c r="W26" i="5" s="1"/>
  <c r="U25" i="5"/>
  <c r="U26" i="5" s="1"/>
  <c r="T25" i="5"/>
  <c r="T26" i="5" s="1"/>
  <c r="S25" i="5"/>
  <c r="S26" i="5" s="1"/>
  <c r="R25" i="5"/>
  <c r="Q25" i="5"/>
  <c r="Q26" i="5" s="1"/>
  <c r="P25" i="5"/>
  <c r="O25" i="5"/>
  <c r="N25" i="5"/>
  <c r="N26" i="5" s="1"/>
  <c r="K25" i="5"/>
  <c r="K26" i="5" s="1"/>
  <c r="J25" i="5"/>
  <c r="J26" i="5" s="1"/>
  <c r="I25" i="5"/>
  <c r="I26" i="5" s="1"/>
  <c r="H25" i="5"/>
  <c r="H26" i="5" s="1"/>
  <c r="G25" i="5"/>
  <c r="G26" i="5" s="1"/>
  <c r="G27" i="5" s="1"/>
  <c r="F25" i="5"/>
  <c r="F26" i="5" s="1"/>
  <c r="F27" i="5" s="1"/>
  <c r="E25" i="5"/>
  <c r="E26" i="5" s="1"/>
  <c r="E27" i="5" s="1"/>
  <c r="D25" i="5"/>
  <c r="D26" i="5" s="1"/>
  <c r="D27" i="5" s="1"/>
  <c r="C25" i="5"/>
  <c r="C26" i="5" s="1"/>
  <c r="C27" i="5" s="1"/>
  <c r="B25" i="5"/>
  <c r="B26" i="5" s="1"/>
  <c r="AU24" i="5"/>
  <c r="AT24" i="5"/>
  <c r="AS24" i="5"/>
  <c r="AS27" i="5" s="1"/>
  <c r="AR24" i="5"/>
  <c r="AR27" i="5" s="1"/>
  <c r="AQ24" i="5"/>
  <c r="AQ27" i="5" s="1"/>
  <c r="AP24" i="5"/>
  <c r="AO24" i="5"/>
  <c r="AN24" i="5"/>
  <c r="AM24" i="5"/>
  <c r="AL24" i="5"/>
  <c r="AK24" i="5"/>
  <c r="AJ24" i="5"/>
  <c r="AI24" i="5"/>
  <c r="AH24" i="5"/>
  <c r="AG24" i="5"/>
  <c r="AG26" i="5" s="1"/>
  <c r="AF24" i="5"/>
  <c r="AE24" i="5"/>
  <c r="AD24" i="5"/>
  <c r="AC24" i="5"/>
  <c r="AC27" i="5" s="1"/>
  <c r="AB24" i="5"/>
  <c r="Z24" i="5"/>
  <c r="Y24" i="5"/>
  <c r="X24" i="5"/>
  <c r="W24" i="5"/>
  <c r="V24" i="5"/>
  <c r="U24" i="5"/>
  <c r="T24" i="5"/>
  <c r="T27" i="5" s="1"/>
  <c r="S24" i="5"/>
  <c r="S27" i="5" s="1"/>
  <c r="R24" i="5"/>
  <c r="R27" i="5" s="1"/>
  <c r="Q24" i="5"/>
  <c r="Q27" i="5" s="1"/>
  <c r="P24" i="5"/>
  <c r="P27" i="5" s="1"/>
  <c r="O24" i="5"/>
  <c r="O26" i="5" s="1"/>
  <c r="N24" i="5"/>
  <c r="N27" i="5" s="1"/>
  <c r="K24" i="5"/>
  <c r="J24" i="5"/>
  <c r="I24" i="5"/>
  <c r="H24" i="5"/>
  <c r="G24" i="5"/>
  <c r="F24" i="5"/>
  <c r="E24" i="5"/>
  <c r="D24" i="5"/>
  <c r="C24" i="5"/>
  <c r="B24" i="5"/>
  <c r="M23" i="5"/>
  <c r="M22" i="5"/>
  <c r="M21" i="5"/>
  <c r="M20" i="5"/>
  <c r="AT16" i="5"/>
  <c r="AR16" i="5"/>
  <c r="AQ16" i="5"/>
  <c r="AH16" i="5"/>
  <c r="AF16" i="5"/>
  <c r="AB16" i="5"/>
  <c r="U16" i="5"/>
  <c r="N16" i="5"/>
  <c r="J16" i="5"/>
  <c r="C16" i="5"/>
  <c r="AU15" i="5"/>
  <c r="AU16" i="5" s="1"/>
  <c r="AT15" i="5"/>
  <c r="AS15" i="5"/>
  <c r="AR15" i="5"/>
  <c r="AQ15" i="5"/>
  <c r="AP15" i="5"/>
  <c r="AP16" i="5" s="1"/>
  <c r="AO15" i="5"/>
  <c r="AO16" i="5" s="1"/>
  <c r="AN15" i="5"/>
  <c r="AM15" i="5"/>
  <c r="AL15" i="5"/>
  <c r="AL16" i="5" s="1"/>
  <c r="AK15" i="5"/>
  <c r="AJ15" i="5"/>
  <c r="AJ16" i="5" s="1"/>
  <c r="AI15" i="5"/>
  <c r="AH15" i="5"/>
  <c r="AG15" i="5"/>
  <c r="AG16" i="5" s="1"/>
  <c r="AF15" i="5"/>
  <c r="AE15" i="5"/>
  <c r="AD15" i="5"/>
  <c r="AD16" i="5" s="1"/>
  <c r="AC15" i="5"/>
  <c r="AC16" i="5" s="1"/>
  <c r="AB15" i="5"/>
  <c r="Z15" i="5"/>
  <c r="Y15" i="5"/>
  <c r="Y16" i="5" s="1"/>
  <c r="X15" i="5"/>
  <c r="W15" i="5"/>
  <c r="W16" i="5" s="1"/>
  <c r="V15" i="5"/>
  <c r="V16" i="5" s="1"/>
  <c r="U15" i="5"/>
  <c r="T15" i="5"/>
  <c r="T16" i="5" s="1"/>
  <c r="S15" i="5"/>
  <c r="S16" i="5" s="1"/>
  <c r="R15" i="5"/>
  <c r="R16" i="5" s="1"/>
  <c r="Q15" i="5"/>
  <c r="Q16" i="5" s="1"/>
  <c r="P15" i="5"/>
  <c r="P16" i="5" s="1"/>
  <c r="O15" i="5"/>
  <c r="O16" i="5" s="1"/>
  <c r="N15" i="5"/>
  <c r="K15" i="5"/>
  <c r="K16" i="5" s="1"/>
  <c r="J15" i="5"/>
  <c r="I15" i="5"/>
  <c r="I16" i="5" s="1"/>
  <c r="H15" i="5"/>
  <c r="H16" i="5" s="1"/>
  <c r="G15" i="5"/>
  <c r="G16" i="5" s="1"/>
  <c r="F15" i="5"/>
  <c r="F16" i="5" s="1"/>
  <c r="E15" i="5"/>
  <c r="E16" i="5" s="1"/>
  <c r="D15" i="5"/>
  <c r="D16" i="5" s="1"/>
  <c r="C15" i="5"/>
  <c r="B15" i="5"/>
  <c r="B16" i="5" s="1"/>
  <c r="M14" i="5"/>
  <c r="M13" i="5"/>
  <c r="AT10" i="5"/>
  <c r="O10" i="5"/>
  <c r="J10" i="5"/>
  <c r="H10" i="5"/>
  <c r="D10" i="5"/>
  <c r="AQ9" i="5"/>
  <c r="AO9" i="5"/>
  <c r="AH9" i="5"/>
  <c r="Z9" i="5"/>
  <c r="W9" i="5"/>
  <c r="H9" i="5"/>
  <c r="E9" i="5"/>
  <c r="AU8" i="5"/>
  <c r="AU9" i="5" s="1"/>
  <c r="AT8" i="5"/>
  <c r="AT9" i="5" s="1"/>
  <c r="AS8" i="5"/>
  <c r="AS9" i="5" s="1"/>
  <c r="AR8" i="5"/>
  <c r="AR9" i="5" s="1"/>
  <c r="AQ8" i="5"/>
  <c r="AP8" i="5"/>
  <c r="AP9" i="5" s="1"/>
  <c r="AO8" i="5"/>
  <c r="AN8" i="5"/>
  <c r="AM8" i="5"/>
  <c r="AM9" i="5" s="1"/>
  <c r="AL8" i="5"/>
  <c r="AL9" i="5" s="1"/>
  <c r="AK8" i="5"/>
  <c r="AK9" i="5" s="1"/>
  <c r="AJ8" i="5"/>
  <c r="AJ9" i="5" s="1"/>
  <c r="AI8" i="5"/>
  <c r="AI9" i="5" s="1"/>
  <c r="AH8" i="5"/>
  <c r="AG8" i="5"/>
  <c r="AG9" i="5" s="1"/>
  <c r="AF8" i="5"/>
  <c r="AF9" i="5" s="1"/>
  <c r="AE8" i="5"/>
  <c r="AE9" i="5" s="1"/>
  <c r="AD8" i="5"/>
  <c r="AD9" i="5" s="1"/>
  <c r="AC8" i="5"/>
  <c r="AC9" i="5" s="1"/>
  <c r="AB8" i="5"/>
  <c r="AB9" i="5" s="1"/>
  <c r="Z8" i="5"/>
  <c r="Y8" i="5"/>
  <c r="Y9" i="5" s="1"/>
  <c r="X8" i="5"/>
  <c r="W8" i="5"/>
  <c r="V8" i="5"/>
  <c r="V9" i="5" s="1"/>
  <c r="U8" i="5"/>
  <c r="U9" i="5" s="1"/>
  <c r="T8" i="5"/>
  <c r="T9" i="5" s="1"/>
  <c r="S8" i="5"/>
  <c r="S9" i="5" s="1"/>
  <c r="R8" i="5"/>
  <c r="R9" i="5" s="1"/>
  <c r="Q8" i="5"/>
  <c r="P8" i="5"/>
  <c r="P9" i="5" s="1"/>
  <c r="O8" i="5"/>
  <c r="O9" i="5" s="1"/>
  <c r="N8" i="5"/>
  <c r="N9" i="5" s="1"/>
  <c r="K8" i="5"/>
  <c r="K9" i="5" s="1"/>
  <c r="J8" i="5"/>
  <c r="J9" i="5" s="1"/>
  <c r="I8" i="5"/>
  <c r="I9" i="5" s="1"/>
  <c r="H8" i="5"/>
  <c r="G8" i="5"/>
  <c r="G9" i="5" s="1"/>
  <c r="F8" i="5"/>
  <c r="E8" i="5"/>
  <c r="D8" i="5"/>
  <c r="D9" i="5" s="1"/>
  <c r="C8" i="5"/>
  <c r="C9" i="5" s="1"/>
  <c r="B8" i="5"/>
  <c r="B9" i="5" s="1"/>
  <c r="AU7" i="5"/>
  <c r="AU10" i="5" s="1"/>
  <c r="AT7" i="5"/>
  <c r="AS7" i="5"/>
  <c r="AR7" i="5"/>
  <c r="AQ7" i="5"/>
  <c r="AP7" i="5"/>
  <c r="AO7" i="5"/>
  <c r="AN7" i="5"/>
  <c r="AN9" i="5" s="1"/>
  <c r="AM7" i="5"/>
  <c r="AL7" i="5"/>
  <c r="AK7" i="5"/>
  <c r="AJ7" i="5"/>
  <c r="AI7" i="5"/>
  <c r="AH7" i="5"/>
  <c r="AG7" i="5"/>
  <c r="AF7" i="5"/>
  <c r="AE7" i="5"/>
  <c r="AD7" i="5"/>
  <c r="AC7" i="5"/>
  <c r="AC10" i="5" s="1"/>
  <c r="AB7" i="5"/>
  <c r="AA7" i="5"/>
  <c r="Z7" i="5"/>
  <c r="Z10" i="5" s="1"/>
  <c r="Y7" i="5"/>
  <c r="X7" i="5"/>
  <c r="X9" i="5" s="1"/>
  <c r="W7" i="5"/>
  <c r="V7" i="5"/>
  <c r="U7" i="5"/>
  <c r="U10" i="5" s="1"/>
  <c r="T7" i="5"/>
  <c r="S7" i="5"/>
  <c r="R7" i="5"/>
  <c r="R10" i="5" s="1"/>
  <c r="Q7" i="5"/>
  <c r="Q9" i="5" s="1"/>
  <c r="P7" i="5"/>
  <c r="P10" i="5" s="1"/>
  <c r="O7" i="5"/>
  <c r="N7" i="5"/>
  <c r="N10" i="5" s="1"/>
  <c r="K7" i="5"/>
  <c r="K10" i="5" s="1"/>
  <c r="J7" i="5"/>
  <c r="I7" i="5"/>
  <c r="I10" i="5" s="1"/>
  <c r="H7" i="5"/>
  <c r="G7" i="5"/>
  <c r="G10" i="5" s="1"/>
  <c r="F7" i="5"/>
  <c r="F9" i="5" s="1"/>
  <c r="E7" i="5"/>
  <c r="E10" i="5" s="1"/>
  <c r="D7" i="5"/>
  <c r="C7" i="5"/>
  <c r="C10" i="5" s="1"/>
  <c r="B7" i="5"/>
  <c r="B10" i="5" s="1"/>
  <c r="M6" i="5"/>
  <c r="M5" i="5"/>
  <c r="M4" i="5"/>
  <c r="M3" i="5"/>
  <c r="AU81" i="4"/>
  <c r="AT81" i="4"/>
  <c r="AQ81" i="4"/>
  <c r="AM81" i="4"/>
  <c r="AF81" i="4"/>
  <c r="AD81" i="4"/>
  <c r="AC81" i="4"/>
  <c r="Z81" i="4"/>
  <c r="U81" i="4"/>
  <c r="K81" i="4"/>
  <c r="H81" i="4"/>
  <c r="B81" i="4"/>
  <c r="AU80" i="4"/>
  <c r="AT80" i="4"/>
  <c r="AS80" i="4"/>
  <c r="AR80" i="4"/>
  <c r="AR81" i="4" s="1"/>
  <c r="AQ80" i="4"/>
  <c r="AP80" i="4"/>
  <c r="AP81" i="4" s="1"/>
  <c r="AO80" i="4"/>
  <c r="AO81" i="4" s="1"/>
  <c r="AN80" i="4"/>
  <c r="AN81" i="4" s="1"/>
  <c r="AM80" i="4"/>
  <c r="AL80" i="4"/>
  <c r="AL81" i="4" s="1"/>
  <c r="AK80" i="4"/>
  <c r="AK81" i="4" s="1"/>
  <c r="AJ80" i="4"/>
  <c r="AJ81" i="4" s="1"/>
  <c r="AI80" i="4"/>
  <c r="AI81" i="4" s="1"/>
  <c r="AH80" i="4"/>
  <c r="AH81" i="4" s="1"/>
  <c r="AG80" i="4"/>
  <c r="AG81" i="4" s="1"/>
  <c r="AF80" i="4"/>
  <c r="AE80" i="4"/>
  <c r="AE81" i="4" s="1"/>
  <c r="AD80" i="4"/>
  <c r="AC80" i="4"/>
  <c r="AB80" i="4"/>
  <c r="AB81" i="4" s="1"/>
  <c r="Z80" i="4"/>
  <c r="Y80" i="4"/>
  <c r="X80" i="4"/>
  <c r="X81" i="4" s="1"/>
  <c r="W80" i="4"/>
  <c r="W81" i="4" s="1"/>
  <c r="V80" i="4"/>
  <c r="V81" i="4" s="1"/>
  <c r="U80" i="4"/>
  <c r="T80" i="4"/>
  <c r="T81" i="4" s="1"/>
  <c r="S80" i="4"/>
  <c r="S81" i="4" s="1"/>
  <c r="R80" i="4"/>
  <c r="R81" i="4" s="1"/>
  <c r="Q80" i="4"/>
  <c r="Q81" i="4" s="1"/>
  <c r="P80" i="4"/>
  <c r="P81" i="4" s="1"/>
  <c r="O80" i="4"/>
  <c r="O81" i="4" s="1"/>
  <c r="N80" i="4"/>
  <c r="K80" i="4"/>
  <c r="J80" i="4"/>
  <c r="J81" i="4" s="1"/>
  <c r="I80" i="4"/>
  <c r="I81" i="4" s="1"/>
  <c r="H80" i="4"/>
  <c r="G80" i="4"/>
  <c r="G81" i="4" s="1"/>
  <c r="F80" i="4"/>
  <c r="F81" i="4" s="1"/>
  <c r="E80" i="4"/>
  <c r="E81" i="4" s="1"/>
  <c r="D80" i="4"/>
  <c r="D81" i="4" s="1"/>
  <c r="C80" i="4"/>
  <c r="C81" i="4" s="1"/>
  <c r="B80" i="4"/>
  <c r="M79" i="4"/>
  <c r="M78" i="4"/>
  <c r="AR75" i="4"/>
  <c r="AI75" i="4"/>
  <c r="AF75" i="4"/>
  <c r="Z75" i="4"/>
  <c r="I75" i="4"/>
  <c r="F75" i="4"/>
  <c r="D75" i="4"/>
  <c r="AU74" i="4"/>
  <c r="AU75" i="4" s="1"/>
  <c r="AT74" i="4"/>
  <c r="AT75" i="4" s="1"/>
  <c r="AS74" i="4"/>
  <c r="AR74" i="4"/>
  <c r="AQ74" i="4"/>
  <c r="AP74" i="4"/>
  <c r="AP75" i="4" s="1"/>
  <c r="AO74" i="4"/>
  <c r="AN74" i="4"/>
  <c r="AN75" i="4" s="1"/>
  <c r="AM74" i="4"/>
  <c r="AM75" i="4" s="1"/>
  <c r="AL74" i="4"/>
  <c r="AL75" i="4" s="1"/>
  <c r="AK74" i="4"/>
  <c r="AK75" i="4" s="1"/>
  <c r="AJ74" i="4"/>
  <c r="AJ75" i="4" s="1"/>
  <c r="AI74" i="4"/>
  <c r="AH74" i="4"/>
  <c r="AH75" i="4" s="1"/>
  <c r="AG74" i="4"/>
  <c r="AG75" i="4" s="1"/>
  <c r="AF74" i="4"/>
  <c r="AE74" i="4"/>
  <c r="AE75" i="4" s="1"/>
  <c r="AD74" i="4"/>
  <c r="AD75" i="4" s="1"/>
  <c r="AC74" i="4"/>
  <c r="AC75" i="4" s="1"/>
  <c r="AB74" i="4"/>
  <c r="AB75" i="4" s="1"/>
  <c r="AA74" i="4"/>
  <c r="AA75" i="4" s="1"/>
  <c r="Z74" i="4"/>
  <c r="Y74" i="4"/>
  <c r="X74" i="4"/>
  <c r="X75" i="4" s="1"/>
  <c r="W74" i="4"/>
  <c r="V74" i="4"/>
  <c r="V75" i="4" s="1"/>
  <c r="U74" i="4"/>
  <c r="U75" i="4" s="1"/>
  <c r="T74" i="4"/>
  <c r="S74" i="4"/>
  <c r="R74" i="4"/>
  <c r="Q74" i="4"/>
  <c r="P74" i="4"/>
  <c r="O74" i="4"/>
  <c r="N74" i="4"/>
  <c r="N75" i="4" s="1"/>
  <c r="K74" i="4"/>
  <c r="K75" i="4" s="1"/>
  <c r="J74" i="4"/>
  <c r="J75" i="4" s="1"/>
  <c r="I74" i="4"/>
  <c r="H74" i="4"/>
  <c r="H75" i="4" s="1"/>
  <c r="G74" i="4"/>
  <c r="G75" i="4" s="1"/>
  <c r="F74" i="4"/>
  <c r="E74" i="4"/>
  <c r="E75" i="4" s="1"/>
  <c r="D74" i="4"/>
  <c r="C74" i="4"/>
  <c r="C75" i="4" s="1"/>
  <c r="B74" i="4"/>
  <c r="B75" i="4" s="1"/>
  <c r="M73" i="4"/>
  <c r="M72" i="4"/>
  <c r="AR69" i="4"/>
  <c r="AK69" i="4"/>
  <c r="AH69" i="4"/>
  <c r="AB69" i="4"/>
  <c r="U69" i="4"/>
  <c r="R69" i="4"/>
  <c r="J69" i="4"/>
  <c r="C69" i="4"/>
  <c r="AT68" i="4"/>
  <c r="AR68" i="4"/>
  <c r="AN68" i="4"/>
  <c r="AG68" i="4"/>
  <c r="AD68" i="4"/>
  <c r="AB68" i="4"/>
  <c r="X68" i="4"/>
  <c r="Q68" i="4"/>
  <c r="N68" i="4"/>
  <c r="J68" i="4"/>
  <c r="F68" i="4"/>
  <c r="AU67" i="4"/>
  <c r="AU68" i="4" s="1"/>
  <c r="AT67" i="4"/>
  <c r="AS67" i="4"/>
  <c r="AS68" i="4" s="1"/>
  <c r="AR67" i="4"/>
  <c r="AQ67" i="4"/>
  <c r="AQ68" i="4" s="1"/>
  <c r="AP67" i="4"/>
  <c r="AP68" i="4" s="1"/>
  <c r="AO67" i="4"/>
  <c r="AO68" i="4" s="1"/>
  <c r="AN67" i="4"/>
  <c r="AM67" i="4"/>
  <c r="AM68" i="4" s="1"/>
  <c r="AL67" i="4"/>
  <c r="AL68" i="4" s="1"/>
  <c r="AK67" i="4"/>
  <c r="AK68" i="4" s="1"/>
  <c r="AJ67" i="4"/>
  <c r="AJ68" i="4" s="1"/>
  <c r="AI67" i="4"/>
  <c r="AI68" i="4" s="1"/>
  <c r="AH67" i="4"/>
  <c r="AH68" i="4" s="1"/>
  <c r="AG67" i="4"/>
  <c r="AF67" i="4"/>
  <c r="AF68" i="4" s="1"/>
  <c r="AE67" i="4"/>
  <c r="AE68" i="4" s="1"/>
  <c r="AD67" i="4"/>
  <c r="AC67" i="4"/>
  <c r="AC68" i="4" s="1"/>
  <c r="AB67" i="4"/>
  <c r="AA67" i="4"/>
  <c r="AA68" i="4" s="1"/>
  <c r="Z67" i="4"/>
  <c r="Z68" i="4" s="1"/>
  <c r="Y67" i="4"/>
  <c r="Y68" i="4" s="1"/>
  <c r="X67" i="4"/>
  <c r="W67" i="4"/>
  <c r="W68" i="4" s="1"/>
  <c r="V67" i="4"/>
  <c r="V68" i="4" s="1"/>
  <c r="U67" i="4"/>
  <c r="U68" i="4" s="1"/>
  <c r="T67" i="4"/>
  <c r="T68" i="4" s="1"/>
  <c r="S67" i="4"/>
  <c r="S68" i="4" s="1"/>
  <c r="R67" i="4"/>
  <c r="R68" i="4" s="1"/>
  <c r="Q67" i="4"/>
  <c r="P67" i="4"/>
  <c r="P68" i="4" s="1"/>
  <c r="O67" i="4"/>
  <c r="O68" i="4" s="1"/>
  <c r="N67" i="4"/>
  <c r="K67" i="4"/>
  <c r="K68" i="4" s="1"/>
  <c r="J67" i="4"/>
  <c r="I67" i="4"/>
  <c r="I68" i="4" s="1"/>
  <c r="H67" i="4"/>
  <c r="H68" i="4" s="1"/>
  <c r="G67" i="4"/>
  <c r="G68" i="4" s="1"/>
  <c r="F67" i="4"/>
  <c r="E67" i="4"/>
  <c r="E68" i="4" s="1"/>
  <c r="D67" i="4"/>
  <c r="D68" i="4" s="1"/>
  <c r="C67" i="4"/>
  <c r="C68" i="4" s="1"/>
  <c r="B67" i="4"/>
  <c r="B68" i="4" s="1"/>
  <c r="AU66" i="4"/>
  <c r="AU69" i="4" s="1"/>
  <c r="AT66" i="4"/>
  <c r="AT69" i="4" s="1"/>
  <c r="AS66" i="4"/>
  <c r="AS69" i="4" s="1"/>
  <c r="AR66" i="4"/>
  <c r="AQ66" i="4"/>
  <c r="AQ69" i="4" s="1"/>
  <c r="AP66" i="4"/>
  <c r="AP69" i="4" s="1"/>
  <c r="AO66" i="4"/>
  <c r="AO69" i="4" s="1"/>
  <c r="AN66" i="4"/>
  <c r="AN69" i="4" s="1"/>
  <c r="AM66" i="4"/>
  <c r="AM69" i="4" s="1"/>
  <c r="AL66" i="4"/>
  <c r="AL69" i="4" s="1"/>
  <c r="AK66" i="4"/>
  <c r="AJ66" i="4"/>
  <c r="AJ69" i="4" s="1"/>
  <c r="AI66" i="4"/>
  <c r="AI69" i="4" s="1"/>
  <c r="AH66" i="4"/>
  <c r="AG66" i="4"/>
  <c r="AG69" i="4" s="1"/>
  <c r="AF66" i="4"/>
  <c r="AF69" i="4" s="1"/>
  <c r="AE66" i="4"/>
  <c r="AE69" i="4" s="1"/>
  <c r="AD66" i="4"/>
  <c r="AD69" i="4" s="1"/>
  <c r="AC66" i="4"/>
  <c r="AC69" i="4" s="1"/>
  <c r="AB66" i="4"/>
  <c r="AA66" i="4"/>
  <c r="AA69" i="4" s="1"/>
  <c r="Z66" i="4"/>
  <c r="Z69" i="4" s="1"/>
  <c r="Y66" i="4"/>
  <c r="Y69" i="4" s="1"/>
  <c r="X66" i="4"/>
  <c r="X69" i="4" s="1"/>
  <c r="W66" i="4"/>
  <c r="W69" i="4" s="1"/>
  <c r="V66" i="4"/>
  <c r="V69" i="4" s="1"/>
  <c r="U66" i="4"/>
  <c r="T66" i="4"/>
  <c r="T69" i="4" s="1"/>
  <c r="S66" i="4"/>
  <c r="S69" i="4" s="1"/>
  <c r="R66" i="4"/>
  <c r="Q66" i="4"/>
  <c r="Q69" i="4" s="1"/>
  <c r="P66" i="4"/>
  <c r="P69" i="4" s="1"/>
  <c r="O66" i="4"/>
  <c r="O69" i="4" s="1"/>
  <c r="N66" i="4"/>
  <c r="N69" i="4" s="1"/>
  <c r="K66" i="4"/>
  <c r="K69" i="4" s="1"/>
  <c r="J66" i="4"/>
  <c r="I66" i="4"/>
  <c r="I69" i="4" s="1"/>
  <c r="H66" i="4"/>
  <c r="H69" i="4" s="1"/>
  <c r="G66" i="4"/>
  <c r="G69" i="4" s="1"/>
  <c r="F66" i="4"/>
  <c r="F69" i="4" s="1"/>
  <c r="E66" i="4"/>
  <c r="E69" i="4" s="1"/>
  <c r="D66" i="4"/>
  <c r="D69" i="4" s="1"/>
  <c r="C66" i="4"/>
  <c r="B66" i="4"/>
  <c r="B69" i="4" s="1"/>
  <c r="M65" i="4"/>
  <c r="M64" i="4"/>
  <c r="M63" i="4"/>
  <c r="M62" i="4"/>
  <c r="AO58" i="4"/>
  <c r="AL58" i="4"/>
  <c r="AJ58" i="4"/>
  <c r="AF58" i="4"/>
  <c r="Y58" i="4"/>
  <c r="V58" i="4"/>
  <c r="T58" i="4"/>
  <c r="P58" i="4"/>
  <c r="G58" i="4"/>
  <c r="D58" i="4"/>
  <c r="B58" i="4"/>
  <c r="AU57" i="4"/>
  <c r="AU58" i="4" s="1"/>
  <c r="AT57" i="4"/>
  <c r="AT58" i="4" s="1"/>
  <c r="AS57" i="4"/>
  <c r="AS58" i="4" s="1"/>
  <c r="AR57" i="4"/>
  <c r="AR58" i="4" s="1"/>
  <c r="AQ57" i="4"/>
  <c r="AQ58" i="4" s="1"/>
  <c r="AP57" i="4"/>
  <c r="AP58" i="4" s="1"/>
  <c r="AO57" i="4"/>
  <c r="AN57" i="4"/>
  <c r="AN58" i="4" s="1"/>
  <c r="AM57" i="4"/>
  <c r="AM58" i="4" s="1"/>
  <c r="AL57" i="4"/>
  <c r="AK57" i="4"/>
  <c r="AK58" i="4" s="1"/>
  <c r="AJ57" i="4"/>
  <c r="AI57" i="4"/>
  <c r="AI58" i="4" s="1"/>
  <c r="AH57" i="4"/>
  <c r="AH58" i="4" s="1"/>
  <c r="AG57" i="4"/>
  <c r="AG58" i="4" s="1"/>
  <c r="AF57" i="4"/>
  <c r="AE57" i="4"/>
  <c r="AE58" i="4" s="1"/>
  <c r="AD57" i="4"/>
  <c r="AD58" i="4" s="1"/>
  <c r="AC57" i="4"/>
  <c r="AC58" i="4" s="1"/>
  <c r="AB57" i="4"/>
  <c r="AB58" i="4" s="1"/>
  <c r="AA57" i="4"/>
  <c r="AA58" i="4" s="1"/>
  <c r="Z57" i="4"/>
  <c r="Z58" i="4" s="1"/>
  <c r="Y57" i="4"/>
  <c r="X57" i="4"/>
  <c r="X58" i="4" s="1"/>
  <c r="W57" i="4"/>
  <c r="W58" i="4" s="1"/>
  <c r="V57" i="4"/>
  <c r="U57" i="4"/>
  <c r="U58" i="4" s="1"/>
  <c r="T57" i="4"/>
  <c r="S57" i="4"/>
  <c r="S58" i="4" s="1"/>
  <c r="R57" i="4"/>
  <c r="R58" i="4" s="1"/>
  <c r="Q57" i="4"/>
  <c r="Q58" i="4" s="1"/>
  <c r="P57" i="4"/>
  <c r="O57" i="4"/>
  <c r="O58" i="4" s="1"/>
  <c r="N57" i="4"/>
  <c r="N58" i="4" s="1"/>
  <c r="K57" i="4"/>
  <c r="K58" i="4" s="1"/>
  <c r="J57" i="4"/>
  <c r="J58" i="4" s="1"/>
  <c r="I57" i="4"/>
  <c r="I58" i="4" s="1"/>
  <c r="H57" i="4"/>
  <c r="H58" i="4" s="1"/>
  <c r="G57" i="4"/>
  <c r="F57" i="4"/>
  <c r="F58" i="4" s="1"/>
  <c r="E57" i="4"/>
  <c r="E58" i="4" s="1"/>
  <c r="D57" i="4"/>
  <c r="C57" i="4"/>
  <c r="C58" i="4" s="1"/>
  <c r="B57" i="4"/>
  <c r="M56" i="4"/>
  <c r="AU52" i="4"/>
  <c r="AS52" i="4"/>
  <c r="AO52" i="4"/>
  <c r="AH52" i="4"/>
  <c r="AE52" i="4"/>
  <c r="AC52" i="4"/>
  <c r="X52" i="4"/>
  <c r="Q52" i="4"/>
  <c r="N52" i="4"/>
  <c r="J52" i="4"/>
  <c r="F52" i="4"/>
  <c r="AS51" i="4"/>
  <c r="AJ51" i="4"/>
  <c r="AC51" i="4"/>
  <c r="S51" i="4"/>
  <c r="J51" i="4"/>
  <c r="AU50" i="4"/>
  <c r="AU51" i="4" s="1"/>
  <c r="AT50" i="4"/>
  <c r="AT51" i="4" s="1"/>
  <c r="AS50" i="4"/>
  <c r="AR50" i="4"/>
  <c r="AR51" i="4" s="1"/>
  <c r="AQ50" i="4"/>
  <c r="AQ51" i="4" s="1"/>
  <c r="AP50" i="4"/>
  <c r="AO50" i="4"/>
  <c r="AO51" i="4" s="1"/>
  <c r="AN50" i="4"/>
  <c r="AN51" i="4" s="1"/>
  <c r="AM50" i="4"/>
  <c r="AM51" i="4" s="1"/>
  <c r="AL50" i="4"/>
  <c r="AL51" i="4" s="1"/>
  <c r="AK50" i="4"/>
  <c r="AK51" i="4" s="1"/>
  <c r="AJ50" i="4"/>
  <c r="AI50" i="4"/>
  <c r="AI51" i="4" s="1"/>
  <c r="AH50" i="4"/>
  <c r="AH51" i="4" s="1"/>
  <c r="AG50" i="4"/>
  <c r="AG51" i="4" s="1"/>
  <c r="AF50" i="4"/>
  <c r="AF51" i="4" s="1"/>
  <c r="AE50" i="4"/>
  <c r="AE51" i="4" s="1"/>
  <c r="AD50" i="4"/>
  <c r="AD51" i="4" s="1"/>
  <c r="AC50" i="4"/>
  <c r="AB50" i="4"/>
  <c r="AB51" i="4" s="1"/>
  <c r="Z50" i="4"/>
  <c r="Z51" i="4" s="1"/>
  <c r="Y50" i="4"/>
  <c r="X50" i="4"/>
  <c r="X51" i="4" s="1"/>
  <c r="W50" i="4"/>
  <c r="W51" i="4" s="1"/>
  <c r="V50" i="4"/>
  <c r="V51" i="4" s="1"/>
  <c r="U50" i="4"/>
  <c r="U51" i="4" s="1"/>
  <c r="T50" i="4"/>
  <c r="T51" i="4" s="1"/>
  <c r="S50" i="4"/>
  <c r="R50" i="4"/>
  <c r="R51" i="4" s="1"/>
  <c r="Q50" i="4"/>
  <c r="Q51" i="4" s="1"/>
  <c r="P50" i="4"/>
  <c r="P51" i="4" s="1"/>
  <c r="O50" i="4"/>
  <c r="O51" i="4" s="1"/>
  <c r="N50" i="4"/>
  <c r="N51" i="4" s="1"/>
  <c r="K50" i="4"/>
  <c r="K51" i="4" s="1"/>
  <c r="J50" i="4"/>
  <c r="I50" i="4"/>
  <c r="I51" i="4" s="1"/>
  <c r="H50" i="4"/>
  <c r="H51" i="4" s="1"/>
  <c r="G50" i="4"/>
  <c r="F50" i="4"/>
  <c r="F51" i="4" s="1"/>
  <c r="E50" i="4"/>
  <c r="E51" i="4" s="1"/>
  <c r="D50" i="4"/>
  <c r="D51" i="4" s="1"/>
  <c r="C50" i="4"/>
  <c r="C51" i="4" s="1"/>
  <c r="B50" i="4"/>
  <c r="B51" i="4" s="1"/>
  <c r="AU49" i="4"/>
  <c r="AT49" i="4"/>
  <c r="AT52" i="4" s="1"/>
  <c r="AS49" i="4"/>
  <c r="AR49" i="4"/>
  <c r="AR52" i="4" s="1"/>
  <c r="AQ49" i="4"/>
  <c r="AQ52" i="4" s="1"/>
  <c r="AP49" i="4"/>
  <c r="AP51" i="4" s="1"/>
  <c r="AO49" i="4"/>
  <c r="AN49" i="4"/>
  <c r="AN52" i="4" s="1"/>
  <c r="AM49" i="4"/>
  <c r="AM52" i="4" s="1"/>
  <c r="AL49" i="4"/>
  <c r="AL52" i="4" s="1"/>
  <c r="AK49" i="4"/>
  <c r="AK52" i="4" s="1"/>
  <c r="AJ49" i="4"/>
  <c r="AJ52" i="4" s="1"/>
  <c r="AI49" i="4"/>
  <c r="AI52" i="4" s="1"/>
  <c r="AH49" i="4"/>
  <c r="AG49" i="4"/>
  <c r="AG52" i="4" s="1"/>
  <c r="AF49" i="4"/>
  <c r="AF52" i="4" s="1"/>
  <c r="AE49" i="4"/>
  <c r="AD49" i="4"/>
  <c r="AD52" i="4" s="1"/>
  <c r="AC49" i="4"/>
  <c r="AB49" i="4"/>
  <c r="AB52" i="4" s="1"/>
  <c r="Z49" i="4"/>
  <c r="Z52" i="4" s="1"/>
  <c r="Y49" i="4"/>
  <c r="Y51" i="4" s="1"/>
  <c r="X49" i="4"/>
  <c r="W49" i="4"/>
  <c r="W52" i="4" s="1"/>
  <c r="V49" i="4"/>
  <c r="V52" i="4" s="1"/>
  <c r="U49" i="4"/>
  <c r="U52" i="4" s="1"/>
  <c r="T49" i="4"/>
  <c r="T52" i="4" s="1"/>
  <c r="S49" i="4"/>
  <c r="S52" i="4" s="1"/>
  <c r="R49" i="4"/>
  <c r="R52" i="4" s="1"/>
  <c r="Q49" i="4"/>
  <c r="P49" i="4"/>
  <c r="P52" i="4" s="1"/>
  <c r="O49" i="4"/>
  <c r="O52" i="4" s="1"/>
  <c r="N49" i="4"/>
  <c r="K49" i="4"/>
  <c r="K52" i="4" s="1"/>
  <c r="J49" i="4"/>
  <c r="I49" i="4"/>
  <c r="I52" i="4" s="1"/>
  <c r="H49" i="4"/>
  <c r="H52" i="4" s="1"/>
  <c r="G49" i="4"/>
  <c r="G51" i="4" s="1"/>
  <c r="F49" i="4"/>
  <c r="E49" i="4"/>
  <c r="E52" i="4" s="1"/>
  <c r="D49" i="4"/>
  <c r="D52" i="4" s="1"/>
  <c r="C49" i="4"/>
  <c r="C52" i="4" s="1"/>
  <c r="B49" i="4"/>
  <c r="B52" i="4" s="1"/>
  <c r="M48" i="4"/>
  <c r="M47" i="4"/>
  <c r="AS43" i="4"/>
  <c r="AM43" i="4"/>
  <c r="AF43" i="4"/>
  <c r="AC43" i="4"/>
  <c r="W43" i="4"/>
  <c r="P43" i="4"/>
  <c r="K43" i="4"/>
  <c r="E43" i="4"/>
  <c r="AR42" i="4"/>
  <c r="AO42" i="4"/>
  <c r="AM42" i="4"/>
  <c r="AI42" i="4"/>
  <c r="AB42" i="4"/>
  <c r="Y42" i="4"/>
  <c r="W42" i="4"/>
  <c r="S42" i="4"/>
  <c r="J42" i="4"/>
  <c r="G42" i="4"/>
  <c r="E42" i="4"/>
  <c r="AU41" i="4"/>
  <c r="AU42" i="4" s="1"/>
  <c r="AT41" i="4"/>
  <c r="AT42" i="4" s="1"/>
  <c r="AS41" i="4"/>
  <c r="AS42" i="4" s="1"/>
  <c r="AR41" i="4"/>
  <c r="AQ41" i="4"/>
  <c r="AQ42" i="4" s="1"/>
  <c r="AP41" i="4"/>
  <c r="AP42" i="4" s="1"/>
  <c r="AO41" i="4"/>
  <c r="AN41" i="4"/>
  <c r="AN42" i="4" s="1"/>
  <c r="AM41" i="4"/>
  <c r="AL41" i="4"/>
  <c r="AL42" i="4" s="1"/>
  <c r="AK41" i="4"/>
  <c r="AK42" i="4" s="1"/>
  <c r="AJ41" i="4"/>
  <c r="AJ42" i="4" s="1"/>
  <c r="AI41" i="4"/>
  <c r="AH41" i="4"/>
  <c r="AH42" i="4" s="1"/>
  <c r="AG41" i="4"/>
  <c r="AG42" i="4" s="1"/>
  <c r="AF41" i="4"/>
  <c r="AF42" i="4" s="1"/>
  <c r="AE41" i="4"/>
  <c r="AE42" i="4" s="1"/>
  <c r="AD41" i="4"/>
  <c r="AD42" i="4" s="1"/>
  <c r="AC41" i="4"/>
  <c r="AC42" i="4" s="1"/>
  <c r="AB41" i="4"/>
  <c r="AA41" i="4"/>
  <c r="AA42" i="4" s="1"/>
  <c r="Z41" i="4"/>
  <c r="Z42" i="4" s="1"/>
  <c r="Y41" i="4"/>
  <c r="X41" i="4"/>
  <c r="X42" i="4" s="1"/>
  <c r="W41" i="4"/>
  <c r="V41" i="4"/>
  <c r="V42" i="4" s="1"/>
  <c r="U41" i="4"/>
  <c r="U42" i="4" s="1"/>
  <c r="T41" i="4"/>
  <c r="T42" i="4" s="1"/>
  <c r="S41" i="4"/>
  <c r="R41" i="4"/>
  <c r="R42" i="4" s="1"/>
  <c r="Q41" i="4"/>
  <c r="Q42" i="4" s="1"/>
  <c r="P41" i="4"/>
  <c r="P42" i="4" s="1"/>
  <c r="O41" i="4"/>
  <c r="O42" i="4" s="1"/>
  <c r="N41" i="4"/>
  <c r="N42" i="4" s="1"/>
  <c r="K41" i="4"/>
  <c r="K42" i="4" s="1"/>
  <c r="J41" i="4"/>
  <c r="I41" i="4"/>
  <c r="I42" i="4" s="1"/>
  <c r="H41" i="4"/>
  <c r="H42" i="4" s="1"/>
  <c r="G41" i="4"/>
  <c r="F41" i="4"/>
  <c r="F42" i="4" s="1"/>
  <c r="E41" i="4"/>
  <c r="D41" i="4"/>
  <c r="D42" i="4" s="1"/>
  <c r="C41" i="4"/>
  <c r="C42" i="4" s="1"/>
  <c r="B41" i="4"/>
  <c r="B42" i="4" s="1"/>
  <c r="AU40" i="4"/>
  <c r="AU43" i="4" s="1"/>
  <c r="AT40" i="4"/>
  <c r="AT43" i="4" s="1"/>
  <c r="AS40" i="4"/>
  <c r="AR40" i="4"/>
  <c r="AR43" i="4" s="1"/>
  <c r="AQ40" i="4"/>
  <c r="AQ43" i="4" s="1"/>
  <c r="AP40" i="4"/>
  <c r="AP43" i="4" s="1"/>
  <c r="AO40" i="4"/>
  <c r="AO43" i="4" s="1"/>
  <c r="AN40" i="4"/>
  <c r="AN43" i="4" s="1"/>
  <c r="AM40" i="4"/>
  <c r="AL40" i="4"/>
  <c r="AL43" i="4" s="1"/>
  <c r="AK40" i="4"/>
  <c r="AK43" i="4" s="1"/>
  <c r="AJ40" i="4"/>
  <c r="AJ43" i="4" s="1"/>
  <c r="AI40" i="4"/>
  <c r="AI43" i="4" s="1"/>
  <c r="AH40" i="4"/>
  <c r="AH43" i="4" s="1"/>
  <c r="AG40" i="4"/>
  <c r="AG43" i="4" s="1"/>
  <c r="AF40" i="4"/>
  <c r="AE40" i="4"/>
  <c r="AE43" i="4" s="1"/>
  <c r="AD40" i="4"/>
  <c r="AD43" i="4" s="1"/>
  <c r="AC40" i="4"/>
  <c r="AB40" i="4"/>
  <c r="AB43" i="4" s="1"/>
  <c r="AA40" i="4"/>
  <c r="AA43" i="4" s="1"/>
  <c r="Z40" i="4"/>
  <c r="Z43" i="4" s="1"/>
  <c r="Y40" i="4"/>
  <c r="Y43" i="4" s="1"/>
  <c r="X40" i="4"/>
  <c r="X43" i="4" s="1"/>
  <c r="W40" i="4"/>
  <c r="V40" i="4"/>
  <c r="V43" i="4" s="1"/>
  <c r="U40" i="4"/>
  <c r="U43" i="4" s="1"/>
  <c r="T40" i="4"/>
  <c r="T43" i="4" s="1"/>
  <c r="S40" i="4"/>
  <c r="S43" i="4" s="1"/>
  <c r="R40" i="4"/>
  <c r="R43" i="4" s="1"/>
  <c r="Q40" i="4"/>
  <c r="Q43" i="4" s="1"/>
  <c r="P40" i="4"/>
  <c r="O40" i="4"/>
  <c r="O43" i="4" s="1"/>
  <c r="N40" i="4"/>
  <c r="N43" i="4" s="1"/>
  <c r="K40" i="4"/>
  <c r="J40" i="4"/>
  <c r="J43" i="4" s="1"/>
  <c r="I40" i="4"/>
  <c r="I43" i="4" s="1"/>
  <c r="H40" i="4"/>
  <c r="H43" i="4" s="1"/>
  <c r="G40" i="4"/>
  <c r="G43" i="4" s="1"/>
  <c r="F40" i="4"/>
  <c r="F43" i="4" s="1"/>
  <c r="E40" i="4"/>
  <c r="D40" i="4"/>
  <c r="D43" i="4" s="1"/>
  <c r="C40" i="4"/>
  <c r="C43" i="4" s="1"/>
  <c r="B40" i="4"/>
  <c r="B43" i="4" s="1"/>
  <c r="M39" i="4"/>
  <c r="M38" i="4"/>
  <c r="M37" i="4"/>
  <c r="M36" i="4"/>
  <c r="M35" i="4"/>
  <c r="AR32" i="4"/>
  <c r="AK32" i="4"/>
  <c r="AH32" i="4"/>
  <c r="AF32" i="4"/>
  <c r="AA32" i="4"/>
  <c r="T32" i="4"/>
  <c r="Q32" i="4"/>
  <c r="I32" i="4"/>
  <c r="B32" i="4"/>
  <c r="AS31" i="4"/>
  <c r="AQ31" i="4"/>
  <c r="AM31" i="4"/>
  <c r="AF31" i="4"/>
  <c r="AC31" i="4"/>
  <c r="AA31" i="4"/>
  <c r="W31" i="4"/>
  <c r="P31" i="4"/>
  <c r="K31" i="4"/>
  <c r="I31" i="4"/>
  <c r="E31" i="4"/>
  <c r="AU30" i="4"/>
  <c r="AU31" i="4" s="1"/>
  <c r="AT30" i="4"/>
  <c r="AT31" i="4" s="1"/>
  <c r="AS30" i="4"/>
  <c r="AR30" i="4"/>
  <c r="AR31" i="4" s="1"/>
  <c r="AQ30" i="4"/>
  <c r="AP30" i="4"/>
  <c r="AP31" i="4" s="1"/>
  <c r="AO30" i="4"/>
  <c r="AO31" i="4" s="1"/>
  <c r="AN30" i="4"/>
  <c r="AN31" i="4" s="1"/>
  <c r="AM30" i="4"/>
  <c r="AL30" i="4"/>
  <c r="AL31" i="4" s="1"/>
  <c r="AK30" i="4"/>
  <c r="AK31" i="4" s="1"/>
  <c r="AJ30" i="4"/>
  <c r="AJ31" i="4" s="1"/>
  <c r="AI30" i="4"/>
  <c r="AI31" i="4" s="1"/>
  <c r="AH30" i="4"/>
  <c r="AH31" i="4" s="1"/>
  <c r="AG30" i="4"/>
  <c r="AG31" i="4" s="1"/>
  <c r="AF30" i="4"/>
  <c r="AE30" i="4"/>
  <c r="AE31" i="4" s="1"/>
  <c r="AD30" i="4"/>
  <c r="AD31" i="4" s="1"/>
  <c r="AC30" i="4"/>
  <c r="AB30" i="4"/>
  <c r="AB31" i="4" s="1"/>
  <c r="AA30" i="4"/>
  <c r="Z30" i="4"/>
  <c r="Z31" i="4" s="1"/>
  <c r="Y30" i="4"/>
  <c r="Y31" i="4" s="1"/>
  <c r="X30" i="4"/>
  <c r="X31" i="4" s="1"/>
  <c r="W30" i="4"/>
  <c r="V30" i="4"/>
  <c r="V31" i="4" s="1"/>
  <c r="U30" i="4"/>
  <c r="U31" i="4" s="1"/>
  <c r="T30" i="4"/>
  <c r="T31" i="4" s="1"/>
  <c r="S30" i="4"/>
  <c r="S31" i="4" s="1"/>
  <c r="R30" i="4"/>
  <c r="R31" i="4" s="1"/>
  <c r="Q30" i="4"/>
  <c r="Q31" i="4" s="1"/>
  <c r="P30" i="4"/>
  <c r="O30" i="4"/>
  <c r="O31" i="4" s="1"/>
  <c r="N30" i="4"/>
  <c r="N31" i="4" s="1"/>
  <c r="K30" i="4"/>
  <c r="J30" i="4"/>
  <c r="J31" i="4" s="1"/>
  <c r="I30" i="4"/>
  <c r="H30" i="4"/>
  <c r="H31" i="4" s="1"/>
  <c r="G30" i="4"/>
  <c r="G31" i="4" s="1"/>
  <c r="F30" i="4"/>
  <c r="F31" i="4" s="1"/>
  <c r="E30" i="4"/>
  <c r="D30" i="4"/>
  <c r="D31" i="4" s="1"/>
  <c r="C30" i="4"/>
  <c r="C31" i="4" s="1"/>
  <c r="B30" i="4"/>
  <c r="B31" i="4" s="1"/>
  <c r="AU29" i="4"/>
  <c r="AU32" i="4" s="1"/>
  <c r="AT29" i="4"/>
  <c r="AT32" i="4" s="1"/>
  <c r="AS29" i="4"/>
  <c r="AS32" i="4" s="1"/>
  <c r="AR29" i="4"/>
  <c r="AQ29" i="4"/>
  <c r="AQ32" i="4" s="1"/>
  <c r="AP29" i="4"/>
  <c r="AP32" i="4" s="1"/>
  <c r="AO29" i="4"/>
  <c r="AO32" i="4" s="1"/>
  <c r="AN29" i="4"/>
  <c r="AN32" i="4" s="1"/>
  <c r="AM29" i="4"/>
  <c r="AM32" i="4" s="1"/>
  <c r="AL29" i="4"/>
  <c r="AL32" i="4" s="1"/>
  <c r="AK29" i="4"/>
  <c r="AJ29" i="4"/>
  <c r="AJ32" i="4" s="1"/>
  <c r="AI29" i="4"/>
  <c r="AI32" i="4" s="1"/>
  <c r="AH29" i="4"/>
  <c r="AG29" i="4"/>
  <c r="AG32" i="4" s="1"/>
  <c r="AF29" i="4"/>
  <c r="AE29" i="4"/>
  <c r="AE32" i="4" s="1"/>
  <c r="AD29" i="4"/>
  <c r="AD32" i="4" s="1"/>
  <c r="AC29" i="4"/>
  <c r="AC32" i="4" s="1"/>
  <c r="AB29" i="4"/>
  <c r="AA29" i="4"/>
  <c r="Z29" i="4"/>
  <c r="Z32" i="4" s="1"/>
  <c r="Y29" i="4"/>
  <c r="Y32" i="4" s="1"/>
  <c r="X29" i="4"/>
  <c r="X32" i="4" s="1"/>
  <c r="W29" i="4"/>
  <c r="W32" i="4" s="1"/>
  <c r="V29" i="4"/>
  <c r="V32" i="4" s="1"/>
  <c r="U29" i="4"/>
  <c r="U32" i="4" s="1"/>
  <c r="T29" i="4"/>
  <c r="S29" i="4"/>
  <c r="S32" i="4" s="1"/>
  <c r="R29" i="4"/>
  <c r="R32" i="4" s="1"/>
  <c r="Q29" i="4"/>
  <c r="P29" i="4"/>
  <c r="P32" i="4" s="1"/>
  <c r="O29" i="4"/>
  <c r="O32" i="4" s="1"/>
  <c r="N29" i="4"/>
  <c r="N32" i="4" s="1"/>
  <c r="K29" i="4"/>
  <c r="K32" i="4" s="1"/>
  <c r="J29" i="4"/>
  <c r="J32" i="4" s="1"/>
  <c r="I29" i="4"/>
  <c r="H29" i="4"/>
  <c r="H32" i="4" s="1"/>
  <c r="G29" i="4"/>
  <c r="G32" i="4" s="1"/>
  <c r="F29" i="4"/>
  <c r="F32" i="4" s="1"/>
  <c r="E29" i="4"/>
  <c r="E32" i="4" s="1"/>
  <c r="D29" i="4"/>
  <c r="D32" i="4" s="1"/>
  <c r="C29" i="4"/>
  <c r="C32" i="4" s="1"/>
  <c r="B29" i="4"/>
  <c r="M28" i="4"/>
  <c r="M27" i="4"/>
  <c r="M26" i="4"/>
  <c r="M25" i="4"/>
  <c r="M24" i="4"/>
  <c r="AO21" i="4"/>
  <c r="AL21" i="4"/>
  <c r="AF21" i="4"/>
  <c r="Y21" i="4"/>
  <c r="V21" i="4"/>
  <c r="P21" i="4"/>
  <c r="G21" i="4"/>
  <c r="D21" i="4"/>
  <c r="AR20" i="4"/>
  <c r="AK20" i="4"/>
  <c r="AH20" i="4"/>
  <c r="AF20" i="4"/>
  <c r="AB20" i="4"/>
  <c r="U20" i="4"/>
  <c r="R20" i="4"/>
  <c r="P20" i="4"/>
  <c r="J20" i="4"/>
  <c r="C20" i="4"/>
  <c r="AU19" i="4"/>
  <c r="AU20" i="4" s="1"/>
  <c r="AT19" i="4"/>
  <c r="AT20" i="4" s="1"/>
  <c r="AS19" i="4"/>
  <c r="AS20" i="4" s="1"/>
  <c r="AR19" i="4"/>
  <c r="AQ19" i="4"/>
  <c r="AQ20" i="4" s="1"/>
  <c r="AP19" i="4"/>
  <c r="AP20" i="4" s="1"/>
  <c r="AO19" i="4"/>
  <c r="AO20" i="4" s="1"/>
  <c r="AN19" i="4"/>
  <c r="AN20" i="4" s="1"/>
  <c r="AM19" i="4"/>
  <c r="AM20" i="4" s="1"/>
  <c r="AL19" i="4"/>
  <c r="AL20" i="4" s="1"/>
  <c r="AK19" i="4"/>
  <c r="AJ19" i="4"/>
  <c r="AJ20" i="4" s="1"/>
  <c r="AI19" i="4"/>
  <c r="AI20" i="4" s="1"/>
  <c r="AH19" i="4"/>
  <c r="AG19" i="4"/>
  <c r="AG20" i="4" s="1"/>
  <c r="AF19" i="4"/>
  <c r="AE19" i="4"/>
  <c r="AE20" i="4" s="1"/>
  <c r="AD19" i="4"/>
  <c r="AD20" i="4" s="1"/>
  <c r="AC19" i="4"/>
  <c r="AC20" i="4" s="1"/>
  <c r="AB19" i="4"/>
  <c r="AA19" i="4"/>
  <c r="AA20" i="4" s="1"/>
  <c r="Z19" i="4"/>
  <c r="Z20" i="4" s="1"/>
  <c r="Y19" i="4"/>
  <c r="Y20" i="4" s="1"/>
  <c r="X19" i="4"/>
  <c r="X20" i="4" s="1"/>
  <c r="W19" i="4"/>
  <c r="W20" i="4" s="1"/>
  <c r="V19" i="4"/>
  <c r="V20" i="4" s="1"/>
  <c r="U19" i="4"/>
  <c r="T19" i="4"/>
  <c r="T20" i="4" s="1"/>
  <c r="S19" i="4"/>
  <c r="S20" i="4" s="1"/>
  <c r="R19" i="4"/>
  <c r="Q19" i="4"/>
  <c r="Q20" i="4" s="1"/>
  <c r="P19" i="4"/>
  <c r="O19" i="4"/>
  <c r="O20" i="4" s="1"/>
  <c r="N19" i="4"/>
  <c r="N20" i="4" s="1"/>
  <c r="K19" i="4"/>
  <c r="K20" i="4" s="1"/>
  <c r="J19" i="4"/>
  <c r="I19" i="4"/>
  <c r="I20" i="4" s="1"/>
  <c r="H19" i="4"/>
  <c r="H20" i="4" s="1"/>
  <c r="G19" i="4"/>
  <c r="G20" i="4" s="1"/>
  <c r="F19" i="4"/>
  <c r="F20" i="4" s="1"/>
  <c r="E19" i="4"/>
  <c r="E20" i="4" s="1"/>
  <c r="D19" i="4"/>
  <c r="D20" i="4" s="1"/>
  <c r="C19" i="4"/>
  <c r="B19" i="4"/>
  <c r="B20" i="4" s="1"/>
  <c r="AU18" i="4"/>
  <c r="AU21" i="4" s="1"/>
  <c r="AT18" i="4"/>
  <c r="AT21" i="4" s="1"/>
  <c r="AS18" i="4"/>
  <c r="AS21" i="4" s="1"/>
  <c r="AR18" i="4"/>
  <c r="AR21" i="4" s="1"/>
  <c r="AQ18" i="4"/>
  <c r="AQ21" i="4" s="1"/>
  <c r="AP18" i="4"/>
  <c r="AP21" i="4" s="1"/>
  <c r="AO18" i="4"/>
  <c r="AN18" i="4"/>
  <c r="AN21" i="4" s="1"/>
  <c r="AM18" i="4"/>
  <c r="AM21" i="4" s="1"/>
  <c r="AL18" i="4"/>
  <c r="AK18" i="4"/>
  <c r="AK21" i="4" s="1"/>
  <c r="AJ18" i="4"/>
  <c r="AJ21" i="4" s="1"/>
  <c r="AI18" i="4"/>
  <c r="AI21" i="4" s="1"/>
  <c r="AH18" i="4"/>
  <c r="AH21" i="4" s="1"/>
  <c r="AG18" i="4"/>
  <c r="AG21" i="4" s="1"/>
  <c r="AF18" i="4"/>
  <c r="AE18" i="4"/>
  <c r="AE21" i="4" s="1"/>
  <c r="AD18" i="4"/>
  <c r="AD21" i="4" s="1"/>
  <c r="AC18" i="4"/>
  <c r="AC21" i="4" s="1"/>
  <c r="AB18" i="4"/>
  <c r="AB21" i="4" s="1"/>
  <c r="AA18" i="4"/>
  <c r="AA21" i="4" s="1"/>
  <c r="Z18" i="4"/>
  <c r="Z21" i="4" s="1"/>
  <c r="Y18" i="4"/>
  <c r="X18" i="4"/>
  <c r="X21" i="4" s="1"/>
  <c r="W18" i="4"/>
  <c r="W21" i="4" s="1"/>
  <c r="V18" i="4"/>
  <c r="U18" i="4"/>
  <c r="U21" i="4" s="1"/>
  <c r="T18" i="4"/>
  <c r="T21" i="4" s="1"/>
  <c r="S18" i="4"/>
  <c r="S21" i="4" s="1"/>
  <c r="R18" i="4"/>
  <c r="R21" i="4" s="1"/>
  <c r="Q18" i="4"/>
  <c r="Q21" i="4" s="1"/>
  <c r="P18" i="4"/>
  <c r="O18" i="4"/>
  <c r="O21" i="4" s="1"/>
  <c r="N18" i="4"/>
  <c r="N21" i="4" s="1"/>
  <c r="K18" i="4"/>
  <c r="K21" i="4" s="1"/>
  <c r="J18" i="4"/>
  <c r="J21" i="4" s="1"/>
  <c r="I18" i="4"/>
  <c r="I21" i="4" s="1"/>
  <c r="H18" i="4"/>
  <c r="H21" i="4" s="1"/>
  <c r="G18" i="4"/>
  <c r="F18" i="4"/>
  <c r="F21" i="4" s="1"/>
  <c r="E18" i="4"/>
  <c r="E21" i="4" s="1"/>
  <c r="D18" i="4"/>
  <c r="C18" i="4"/>
  <c r="C21" i="4" s="1"/>
  <c r="B18" i="4"/>
  <c r="B21" i="4" s="1"/>
  <c r="M17" i="4"/>
  <c r="M16" i="4"/>
  <c r="M15" i="4"/>
  <c r="M14" i="4"/>
  <c r="AS11" i="4"/>
  <c r="AP11" i="4"/>
  <c r="AJ11" i="4"/>
  <c r="AC11" i="4"/>
  <c r="Z11" i="4"/>
  <c r="T11" i="4"/>
  <c r="K11" i="4"/>
  <c r="H11" i="4"/>
  <c r="B11" i="4"/>
  <c r="AO10" i="4"/>
  <c r="AL10" i="4"/>
  <c r="AJ10" i="4"/>
  <c r="AF10" i="4"/>
  <c r="Y10" i="4"/>
  <c r="V10" i="4"/>
  <c r="T10" i="4"/>
  <c r="P10" i="4"/>
  <c r="G10" i="4"/>
  <c r="D10" i="4"/>
  <c r="B10" i="4"/>
  <c r="AU9" i="4"/>
  <c r="AU10" i="4" s="1"/>
  <c r="AT9" i="4"/>
  <c r="AT10" i="4" s="1"/>
  <c r="AS9" i="4"/>
  <c r="AS10" i="4" s="1"/>
  <c r="AR9" i="4"/>
  <c r="AR10" i="4" s="1"/>
  <c r="AQ9" i="4"/>
  <c r="AQ10" i="4" s="1"/>
  <c r="AP9" i="4"/>
  <c r="AP10" i="4" s="1"/>
  <c r="AO9" i="4"/>
  <c r="AN9" i="4"/>
  <c r="AN10" i="4" s="1"/>
  <c r="AM9" i="4"/>
  <c r="AM10" i="4" s="1"/>
  <c r="AL9" i="4"/>
  <c r="AK9" i="4"/>
  <c r="AK10" i="4" s="1"/>
  <c r="AJ9" i="4"/>
  <c r="AI9" i="4"/>
  <c r="AI10" i="4" s="1"/>
  <c r="AH9" i="4"/>
  <c r="AH10" i="4" s="1"/>
  <c r="AG9" i="4"/>
  <c r="AG10" i="4" s="1"/>
  <c r="AF9" i="4"/>
  <c r="AE9" i="4"/>
  <c r="AE10" i="4" s="1"/>
  <c r="AD9" i="4"/>
  <c r="AD10" i="4" s="1"/>
  <c r="AC9" i="4"/>
  <c r="AC10" i="4" s="1"/>
  <c r="AB9" i="4"/>
  <c r="AB10" i="4" s="1"/>
  <c r="AA9" i="4"/>
  <c r="AA10" i="4" s="1"/>
  <c r="Z9" i="4"/>
  <c r="Z10" i="4" s="1"/>
  <c r="Y9" i="4"/>
  <c r="X9" i="4"/>
  <c r="X10" i="4" s="1"/>
  <c r="W9" i="4"/>
  <c r="W10" i="4" s="1"/>
  <c r="V9" i="4"/>
  <c r="U9" i="4"/>
  <c r="U10" i="4" s="1"/>
  <c r="T9" i="4"/>
  <c r="S9" i="4"/>
  <c r="S10" i="4" s="1"/>
  <c r="R9" i="4"/>
  <c r="R10" i="4" s="1"/>
  <c r="Q9" i="4"/>
  <c r="Q10" i="4" s="1"/>
  <c r="P9" i="4"/>
  <c r="O9" i="4"/>
  <c r="O10" i="4" s="1"/>
  <c r="N9" i="4"/>
  <c r="N10" i="4" s="1"/>
  <c r="K9" i="4"/>
  <c r="K10" i="4" s="1"/>
  <c r="J9" i="4"/>
  <c r="J10" i="4" s="1"/>
  <c r="I9" i="4"/>
  <c r="I10" i="4" s="1"/>
  <c r="H9" i="4"/>
  <c r="H10" i="4" s="1"/>
  <c r="G9" i="4"/>
  <c r="F9" i="4"/>
  <c r="F10" i="4" s="1"/>
  <c r="E9" i="4"/>
  <c r="E10" i="4" s="1"/>
  <c r="D9" i="4"/>
  <c r="C9" i="4"/>
  <c r="C10" i="4" s="1"/>
  <c r="B9" i="4"/>
  <c r="AU8" i="4"/>
  <c r="AU11" i="4" s="1"/>
  <c r="AT8" i="4"/>
  <c r="AT11" i="4" s="1"/>
  <c r="AS8" i="4"/>
  <c r="AR8" i="4"/>
  <c r="AR11" i="4" s="1"/>
  <c r="AQ8" i="4"/>
  <c r="AQ11" i="4" s="1"/>
  <c r="AP8" i="4"/>
  <c r="AO8" i="4"/>
  <c r="AO11" i="4" s="1"/>
  <c r="AN8" i="4"/>
  <c r="AN11" i="4" s="1"/>
  <c r="AM8" i="4"/>
  <c r="AM11" i="4" s="1"/>
  <c r="AL8" i="4"/>
  <c r="AL11" i="4" s="1"/>
  <c r="AK8" i="4"/>
  <c r="AK11" i="4" s="1"/>
  <c r="AJ8" i="4"/>
  <c r="AI8" i="4"/>
  <c r="AI11" i="4" s="1"/>
  <c r="AH8" i="4"/>
  <c r="AH11" i="4" s="1"/>
  <c r="AG8" i="4"/>
  <c r="AG11" i="4" s="1"/>
  <c r="AF8" i="4"/>
  <c r="AF11" i="4" s="1"/>
  <c r="AE8" i="4"/>
  <c r="AE11" i="4" s="1"/>
  <c r="AD8" i="4"/>
  <c r="AD11" i="4" s="1"/>
  <c r="AC8" i="4"/>
  <c r="AB8" i="4"/>
  <c r="AB11" i="4" s="1"/>
  <c r="AA8" i="4"/>
  <c r="AA11" i="4" s="1"/>
  <c r="Z8" i="4"/>
  <c r="Y8" i="4"/>
  <c r="Y11" i="4" s="1"/>
  <c r="X8" i="4"/>
  <c r="X11" i="4" s="1"/>
  <c r="W8" i="4"/>
  <c r="W11" i="4" s="1"/>
  <c r="V8" i="4"/>
  <c r="V11" i="4" s="1"/>
  <c r="U8" i="4"/>
  <c r="U11" i="4" s="1"/>
  <c r="T8" i="4"/>
  <c r="S8" i="4"/>
  <c r="S11" i="4" s="1"/>
  <c r="R8" i="4"/>
  <c r="R11" i="4" s="1"/>
  <c r="Q8" i="4"/>
  <c r="Q11" i="4" s="1"/>
  <c r="P8" i="4"/>
  <c r="P11" i="4" s="1"/>
  <c r="O8" i="4"/>
  <c r="O11" i="4" s="1"/>
  <c r="N8" i="4"/>
  <c r="N11" i="4" s="1"/>
  <c r="K8" i="4"/>
  <c r="J8" i="4"/>
  <c r="J11" i="4" s="1"/>
  <c r="I8" i="4"/>
  <c r="I11" i="4" s="1"/>
  <c r="H8" i="4"/>
  <c r="G8" i="4"/>
  <c r="G11" i="4" s="1"/>
  <c r="F8" i="4"/>
  <c r="F11" i="4" s="1"/>
  <c r="E8" i="4"/>
  <c r="E11" i="4" s="1"/>
  <c r="D8" i="4"/>
  <c r="D11" i="4" s="1"/>
  <c r="C8" i="4"/>
  <c r="C11" i="4" s="1"/>
  <c r="B8" i="4"/>
  <c r="M7" i="4"/>
  <c r="M6" i="4"/>
  <c r="M5" i="4"/>
  <c r="M4" i="4"/>
  <c r="M3" i="4"/>
  <c r="AS22" i="3"/>
  <c r="AO22" i="3"/>
  <c r="AH22" i="3"/>
  <c r="AC22" i="3"/>
  <c r="X22" i="3"/>
  <c r="Q22" i="3"/>
  <c r="J22" i="3"/>
  <c r="F22" i="3"/>
  <c r="AS21" i="3"/>
  <c r="AJ21" i="3"/>
  <c r="AC21" i="3"/>
  <c r="S21" i="3"/>
  <c r="J21" i="3"/>
  <c r="AU20" i="3"/>
  <c r="AU21" i="3" s="1"/>
  <c r="AT20" i="3"/>
  <c r="AT21" i="3" s="1"/>
  <c r="AS20" i="3"/>
  <c r="AR20" i="3"/>
  <c r="AR21" i="3" s="1"/>
  <c r="AQ20" i="3"/>
  <c r="AQ21" i="3" s="1"/>
  <c r="AP20" i="3"/>
  <c r="AP21" i="3" s="1"/>
  <c r="AO20" i="3"/>
  <c r="AO21" i="3" s="1"/>
  <c r="AN20" i="3"/>
  <c r="AN21" i="3" s="1"/>
  <c r="AM20" i="3"/>
  <c r="AM21" i="3" s="1"/>
  <c r="AL20" i="3"/>
  <c r="AL21" i="3" s="1"/>
  <c r="AK20" i="3"/>
  <c r="AK21" i="3" s="1"/>
  <c r="AJ20" i="3"/>
  <c r="AI20" i="3"/>
  <c r="AI21" i="3" s="1"/>
  <c r="AH20" i="3"/>
  <c r="AH21" i="3" s="1"/>
  <c r="AG20" i="3"/>
  <c r="AG21" i="3" s="1"/>
  <c r="AF20" i="3"/>
  <c r="AF21" i="3" s="1"/>
  <c r="AE20" i="3"/>
  <c r="AE21" i="3" s="1"/>
  <c r="AD20" i="3"/>
  <c r="AD21" i="3" s="1"/>
  <c r="AC20" i="3"/>
  <c r="AB20" i="3"/>
  <c r="AB21" i="3" s="1"/>
  <c r="Z20" i="3"/>
  <c r="Z21" i="3" s="1"/>
  <c r="Y20" i="3"/>
  <c r="Y21" i="3" s="1"/>
  <c r="X20" i="3"/>
  <c r="X21" i="3" s="1"/>
  <c r="W20" i="3"/>
  <c r="W21" i="3" s="1"/>
  <c r="V20" i="3"/>
  <c r="V21" i="3" s="1"/>
  <c r="U20" i="3"/>
  <c r="U21" i="3" s="1"/>
  <c r="T20" i="3"/>
  <c r="T21" i="3" s="1"/>
  <c r="S20" i="3"/>
  <c r="R20" i="3"/>
  <c r="R21" i="3" s="1"/>
  <c r="Q20" i="3"/>
  <c r="Q21" i="3" s="1"/>
  <c r="P20" i="3"/>
  <c r="P21" i="3" s="1"/>
  <c r="O20" i="3"/>
  <c r="O21" i="3" s="1"/>
  <c r="N20" i="3"/>
  <c r="N21" i="3" s="1"/>
  <c r="K20" i="3"/>
  <c r="K21" i="3" s="1"/>
  <c r="J20" i="3"/>
  <c r="I20" i="3"/>
  <c r="I21" i="3" s="1"/>
  <c r="H20" i="3"/>
  <c r="H21" i="3" s="1"/>
  <c r="G20" i="3"/>
  <c r="G21" i="3" s="1"/>
  <c r="F20" i="3"/>
  <c r="F21" i="3" s="1"/>
  <c r="E20" i="3"/>
  <c r="E21" i="3" s="1"/>
  <c r="D20" i="3"/>
  <c r="D21" i="3" s="1"/>
  <c r="C20" i="3"/>
  <c r="C21" i="3" s="1"/>
  <c r="B20" i="3"/>
  <c r="B21" i="3" s="1"/>
  <c r="AU19" i="3"/>
  <c r="AU22" i="3" s="1"/>
  <c r="AT19" i="3"/>
  <c r="AT22" i="3" s="1"/>
  <c r="AS19" i="3"/>
  <c r="AR19" i="3"/>
  <c r="AR22" i="3" s="1"/>
  <c r="AQ19" i="3"/>
  <c r="AQ22" i="3" s="1"/>
  <c r="AP19" i="3"/>
  <c r="AP22" i="3" s="1"/>
  <c r="AO19" i="3"/>
  <c r="AN19" i="3"/>
  <c r="AN22" i="3" s="1"/>
  <c r="AM19" i="3"/>
  <c r="AM22" i="3" s="1"/>
  <c r="AL19" i="3"/>
  <c r="AL22" i="3" s="1"/>
  <c r="AK19" i="3"/>
  <c r="AK22" i="3" s="1"/>
  <c r="AJ19" i="3"/>
  <c r="AJ22" i="3" s="1"/>
  <c r="AI19" i="3"/>
  <c r="AI22" i="3" s="1"/>
  <c r="AH19" i="3"/>
  <c r="AG19" i="3"/>
  <c r="AG22" i="3" s="1"/>
  <c r="AF19" i="3"/>
  <c r="AF22" i="3" s="1"/>
  <c r="AE19" i="3"/>
  <c r="AE22" i="3" s="1"/>
  <c r="AD19" i="3"/>
  <c r="AD22" i="3" s="1"/>
  <c r="AC19" i="3"/>
  <c r="AB19" i="3"/>
  <c r="AB22" i="3" s="1"/>
  <c r="Z19" i="3"/>
  <c r="Z22" i="3" s="1"/>
  <c r="Y19" i="3"/>
  <c r="Y22" i="3" s="1"/>
  <c r="X19" i="3"/>
  <c r="W19" i="3"/>
  <c r="W22" i="3" s="1"/>
  <c r="V19" i="3"/>
  <c r="V22" i="3" s="1"/>
  <c r="U19" i="3"/>
  <c r="U22" i="3" s="1"/>
  <c r="T19" i="3"/>
  <c r="T22" i="3" s="1"/>
  <c r="S19" i="3"/>
  <c r="S22" i="3" s="1"/>
  <c r="R19" i="3"/>
  <c r="R22" i="3" s="1"/>
  <c r="Q19" i="3"/>
  <c r="P19" i="3"/>
  <c r="P22" i="3" s="1"/>
  <c r="O19" i="3"/>
  <c r="O22" i="3" s="1"/>
  <c r="N19" i="3"/>
  <c r="N22" i="3" s="1"/>
  <c r="K19" i="3"/>
  <c r="K22" i="3" s="1"/>
  <c r="J19" i="3"/>
  <c r="I19" i="3"/>
  <c r="I22" i="3" s="1"/>
  <c r="H19" i="3"/>
  <c r="H22" i="3" s="1"/>
  <c r="G19" i="3"/>
  <c r="G22" i="3" s="1"/>
  <c r="F19" i="3"/>
  <c r="E19" i="3"/>
  <c r="E22" i="3" s="1"/>
  <c r="D19" i="3"/>
  <c r="D22" i="3" s="1"/>
  <c r="C19" i="3"/>
  <c r="C22" i="3" s="1"/>
  <c r="B19" i="3"/>
  <c r="B22" i="3" s="1"/>
  <c r="M18" i="3"/>
  <c r="M17" i="3"/>
  <c r="M16" i="3"/>
  <c r="AN12" i="3"/>
  <c r="AG12" i="3"/>
  <c r="X12" i="3"/>
  <c r="Q12" i="3"/>
  <c r="F12" i="3"/>
  <c r="AS11" i="3"/>
  <c r="AN11" i="3"/>
  <c r="AJ11" i="3"/>
  <c r="AC11" i="3"/>
  <c r="X11" i="3"/>
  <c r="T11" i="3"/>
  <c r="K11" i="3"/>
  <c r="F11" i="3"/>
  <c r="B11" i="3"/>
  <c r="AU10" i="3"/>
  <c r="AU11" i="3" s="1"/>
  <c r="AT10" i="3"/>
  <c r="AT11" i="3" s="1"/>
  <c r="AS10" i="3"/>
  <c r="AR10" i="3"/>
  <c r="AR11" i="3" s="1"/>
  <c r="AQ10" i="3"/>
  <c r="AQ11" i="3" s="1"/>
  <c r="AP10" i="3"/>
  <c r="AP11" i="3" s="1"/>
  <c r="AO10" i="3"/>
  <c r="AO11" i="3" s="1"/>
  <c r="AN10" i="3"/>
  <c r="AM10" i="3"/>
  <c r="AM11" i="3" s="1"/>
  <c r="AL10" i="3"/>
  <c r="AL11" i="3" s="1"/>
  <c r="AK10" i="3"/>
  <c r="AK11" i="3" s="1"/>
  <c r="AJ10" i="3"/>
  <c r="AI10" i="3"/>
  <c r="AI11" i="3" s="1"/>
  <c r="AH10" i="3"/>
  <c r="AH11" i="3" s="1"/>
  <c r="AG10" i="3"/>
  <c r="AG11" i="3" s="1"/>
  <c r="AF10" i="3"/>
  <c r="AF11" i="3" s="1"/>
  <c r="AE10" i="3"/>
  <c r="AE11" i="3" s="1"/>
  <c r="AD10" i="3"/>
  <c r="AD11" i="3" s="1"/>
  <c r="AC10" i="3"/>
  <c r="AB10" i="3"/>
  <c r="AB11" i="3" s="1"/>
  <c r="AA10" i="3"/>
  <c r="AA11" i="3" s="1"/>
  <c r="Z10" i="3"/>
  <c r="Z11" i="3" s="1"/>
  <c r="Y10" i="3"/>
  <c r="Y11" i="3" s="1"/>
  <c r="X10" i="3"/>
  <c r="W10" i="3"/>
  <c r="W11" i="3" s="1"/>
  <c r="V10" i="3"/>
  <c r="V11" i="3" s="1"/>
  <c r="U10" i="3"/>
  <c r="U11" i="3" s="1"/>
  <c r="T10" i="3"/>
  <c r="S10" i="3"/>
  <c r="S11" i="3" s="1"/>
  <c r="R10" i="3"/>
  <c r="R11" i="3" s="1"/>
  <c r="Q10" i="3"/>
  <c r="Q11" i="3" s="1"/>
  <c r="P10" i="3"/>
  <c r="P11" i="3" s="1"/>
  <c r="O10" i="3"/>
  <c r="O11" i="3" s="1"/>
  <c r="N10" i="3"/>
  <c r="N11" i="3" s="1"/>
  <c r="K10" i="3"/>
  <c r="J10" i="3"/>
  <c r="J11" i="3" s="1"/>
  <c r="I10" i="3"/>
  <c r="I11" i="3" s="1"/>
  <c r="H10" i="3"/>
  <c r="H11" i="3" s="1"/>
  <c r="G10" i="3"/>
  <c r="G11" i="3" s="1"/>
  <c r="F10" i="3"/>
  <c r="E10" i="3"/>
  <c r="E11" i="3" s="1"/>
  <c r="D10" i="3"/>
  <c r="D11" i="3" s="1"/>
  <c r="C10" i="3"/>
  <c r="C11" i="3" s="1"/>
  <c r="B10" i="3"/>
  <c r="AU9" i="3"/>
  <c r="AU12" i="3" s="1"/>
  <c r="AT9" i="3"/>
  <c r="AT12" i="3" s="1"/>
  <c r="AS9" i="3"/>
  <c r="AS12" i="3" s="1"/>
  <c r="AR9" i="3"/>
  <c r="AR12" i="3" s="1"/>
  <c r="AQ9" i="3"/>
  <c r="AQ12" i="3" s="1"/>
  <c r="AP9" i="3"/>
  <c r="AP12" i="3" s="1"/>
  <c r="AO9" i="3"/>
  <c r="AO12" i="3" s="1"/>
  <c r="AN9" i="3"/>
  <c r="AM9" i="3"/>
  <c r="AM12" i="3" s="1"/>
  <c r="AL9" i="3"/>
  <c r="AL12" i="3" s="1"/>
  <c r="AK9" i="3"/>
  <c r="AK12" i="3" s="1"/>
  <c r="AJ9" i="3"/>
  <c r="AJ12" i="3" s="1"/>
  <c r="AI9" i="3"/>
  <c r="AI12" i="3" s="1"/>
  <c r="AH9" i="3"/>
  <c r="AH12" i="3" s="1"/>
  <c r="AG9" i="3"/>
  <c r="AF9" i="3"/>
  <c r="AF12" i="3" s="1"/>
  <c r="AE9" i="3"/>
  <c r="AE12" i="3" s="1"/>
  <c r="AD9" i="3"/>
  <c r="AD12" i="3" s="1"/>
  <c r="AC9" i="3"/>
  <c r="AC12" i="3" s="1"/>
  <c r="AB9" i="3"/>
  <c r="AB12" i="3" s="1"/>
  <c r="AA9" i="3"/>
  <c r="AA12" i="3" s="1"/>
  <c r="Z9" i="3"/>
  <c r="Z12" i="3" s="1"/>
  <c r="Y9" i="3"/>
  <c r="Y12" i="3" s="1"/>
  <c r="X9" i="3"/>
  <c r="W9" i="3"/>
  <c r="W12" i="3" s="1"/>
  <c r="V9" i="3"/>
  <c r="V12" i="3" s="1"/>
  <c r="U9" i="3"/>
  <c r="U12" i="3" s="1"/>
  <c r="T9" i="3"/>
  <c r="T12" i="3" s="1"/>
  <c r="S9" i="3"/>
  <c r="S12" i="3" s="1"/>
  <c r="R9" i="3"/>
  <c r="R12" i="3" s="1"/>
  <c r="Q9" i="3"/>
  <c r="P9" i="3"/>
  <c r="P12" i="3" s="1"/>
  <c r="O9" i="3"/>
  <c r="O12" i="3" s="1"/>
  <c r="N9" i="3"/>
  <c r="N12" i="3" s="1"/>
  <c r="K9" i="3"/>
  <c r="K12" i="3" s="1"/>
  <c r="J9" i="3"/>
  <c r="J12" i="3" s="1"/>
  <c r="I9" i="3"/>
  <c r="I12" i="3" s="1"/>
  <c r="H9" i="3"/>
  <c r="H12" i="3" s="1"/>
  <c r="G9" i="3"/>
  <c r="G12" i="3" s="1"/>
  <c r="F9" i="3"/>
  <c r="E9" i="3"/>
  <c r="E12" i="3" s="1"/>
  <c r="D9" i="3"/>
  <c r="D12" i="3" s="1"/>
  <c r="C9" i="3"/>
  <c r="C12" i="3" s="1"/>
  <c r="B9" i="3"/>
  <c r="B12" i="3" s="1"/>
  <c r="M8" i="3"/>
  <c r="M7" i="3"/>
  <c r="M6" i="3"/>
  <c r="M5" i="3"/>
  <c r="M4" i="3"/>
  <c r="M3" i="3"/>
  <c r="D7" i="12" l="1"/>
  <c r="AH7" i="14"/>
  <c r="R7" i="14"/>
  <c r="AL7" i="15"/>
  <c r="V7" i="15"/>
  <c r="F7" i="15"/>
  <c r="H7" i="16"/>
  <c r="AH7" i="11"/>
  <c r="R7" i="11"/>
  <c r="N7" i="13"/>
  <c r="AN7" i="16"/>
  <c r="X7" i="16"/>
  <c r="W7" i="16"/>
  <c r="F7" i="19"/>
  <c r="T6" i="10"/>
  <c r="AD62" i="12"/>
  <c r="G62" i="12"/>
  <c r="AC57" i="13"/>
  <c r="F57" i="13"/>
  <c r="V77" i="11"/>
  <c r="F7" i="13"/>
  <c r="AP7" i="14"/>
  <c r="Z7" i="14"/>
  <c r="J7" i="14"/>
  <c r="AT7" i="15"/>
  <c r="AD7" i="15"/>
  <c r="N7" i="15"/>
  <c r="M6" i="18"/>
  <c r="AC6" i="19"/>
  <c r="M6" i="19"/>
  <c r="N6" i="19"/>
  <c r="W62" i="12"/>
  <c r="V57" i="13"/>
  <c r="AB6" i="19"/>
  <c r="L6" i="19"/>
  <c r="AP7" i="11"/>
  <c r="Z7" i="11"/>
  <c r="AR7" i="12"/>
  <c r="AB7" i="12"/>
  <c r="L7" i="12"/>
  <c r="V7" i="13"/>
  <c r="AV7" i="16"/>
  <c r="AF7" i="16"/>
  <c r="P7" i="16"/>
  <c r="G7" i="17"/>
  <c r="AM6" i="17"/>
  <c r="AD7" i="19"/>
  <c r="N6" i="18"/>
  <c r="AL7" i="13"/>
  <c r="O27" i="5"/>
  <c r="X10" i="5"/>
  <c r="G52" i="4"/>
  <c r="Y52" i="4"/>
  <c r="AP52" i="4"/>
  <c r="F10" i="5"/>
  <c r="AG27" i="5"/>
</calcChain>
</file>

<file path=xl/sharedStrings.xml><?xml version="1.0" encoding="utf-8"?>
<sst xmlns="http://schemas.openxmlformats.org/spreadsheetml/2006/main" count="3415" uniqueCount="1538">
  <si>
    <t>Title</t>
  </si>
  <si>
    <t>Content</t>
  </si>
  <si>
    <t>LA-ICP-MS Whole-rock reference materials</t>
  </si>
  <si>
    <t>Material</t>
  </si>
  <si>
    <t>Source</t>
  </si>
  <si>
    <t>Reference  values</t>
  </si>
  <si>
    <t>Method for in-house RM</t>
  </si>
  <si>
    <t>Calibrant</t>
  </si>
  <si>
    <t xml:space="preserve">MIX-KPT-610 </t>
  </si>
  <si>
    <t>Mix of 80 % KPT-1 and 20% NIST610</t>
  </si>
  <si>
    <t>In-house (LabMaTer)</t>
  </si>
  <si>
    <t>Blank (ultra low abundance of trace elements &lt;1 ppm)</t>
  </si>
  <si>
    <t>NIST616</t>
  </si>
  <si>
    <t>synthetic glass (powdered and fused)</t>
  </si>
  <si>
    <t>NIST (National Institute of Standards and Technology)</t>
  </si>
  <si>
    <t>Certificate</t>
  </si>
  <si>
    <t>Monitors</t>
  </si>
  <si>
    <t>Silicate rocks</t>
  </si>
  <si>
    <t>KPT-1</t>
  </si>
  <si>
    <t>Quartz diorite</t>
  </si>
  <si>
    <t>Sudbury Igneous Complex</t>
  </si>
  <si>
    <t>Int. Ass. Geoanalysts (GeoPT18)</t>
  </si>
  <si>
    <t>Webb et al. 2006</t>
  </si>
  <si>
    <t>GSE-1g</t>
  </si>
  <si>
    <t>Doped Basalt glass (powdered and fused)</t>
  </si>
  <si>
    <t>USGS</t>
  </si>
  <si>
    <t xml:space="preserve">OKUM </t>
  </si>
  <si>
    <t>Komatiite</t>
  </si>
  <si>
    <t>Serpentine Mtn, Ontario, Canada</t>
  </si>
  <si>
    <t>Int. Ass. Geoanalysts</t>
  </si>
  <si>
    <t>http://iageo.com/okum-komatiite-ontario/</t>
  </si>
  <si>
    <t xml:space="preserve">LK-NIP </t>
  </si>
  <si>
    <t>Diabase</t>
  </si>
  <si>
    <t>Nipigon diabase sill, Ontario, Canada</t>
  </si>
  <si>
    <t>Geo Labs (Ontario Geological Survey)</t>
  </si>
  <si>
    <t>https://www.mndm.gov.on.ca/sites/default/files/2020_geo_labs_brochure.pdf</t>
  </si>
  <si>
    <t xml:space="preserve">AN-G </t>
  </si>
  <si>
    <t>Anorthosite</t>
  </si>
  <si>
    <t>SARM, CNRS, France</t>
  </si>
  <si>
    <t>https://sarm.cnrs.fr/pages/geostandards.php#</t>
  </si>
  <si>
    <t xml:space="preserve">GEOPT-25 </t>
  </si>
  <si>
    <t>High-Ti basalt (HTB-1)</t>
  </si>
  <si>
    <t>Brazil</t>
  </si>
  <si>
    <t>Webb et al. 2009</t>
  </si>
  <si>
    <t xml:space="preserve">GEOPT-34 </t>
  </si>
  <si>
    <t>Granite (GRI-1)</t>
  </si>
  <si>
    <t>Webb et al. 2014</t>
  </si>
  <si>
    <t>GEOPT-23</t>
  </si>
  <si>
    <t>Pegmatite  (OU-9)</t>
  </si>
  <si>
    <t>Separation Lake</t>
  </si>
  <si>
    <t>Webb et al. 2008</t>
  </si>
  <si>
    <t xml:space="preserve">MG-SCB-03 </t>
  </si>
  <si>
    <t>St. Charles de Bourget, Lac St. Jean anorthosite, QC</t>
  </si>
  <si>
    <t>Grant 2020</t>
  </si>
  <si>
    <t>XRF (majors + Ba, Cr, V, Zr, Zn, Sr) and 4 acid ICP-MS for trace elements (incomplete dissolution of Zr-Hf) - ALS-Chemex</t>
  </si>
  <si>
    <t>Fe-Ti oxide rocks</t>
  </si>
  <si>
    <t>AMIS-0454-ILMENITE</t>
  </si>
  <si>
    <t xml:space="preserve">Ilmenite mineral sands </t>
  </si>
  <si>
    <t>AMIS Matrix reference materials</t>
  </si>
  <si>
    <t xml:space="preserve">LE-03-10 </t>
  </si>
  <si>
    <t>Massive Ilmenite Ore</t>
  </si>
  <si>
    <t>Longear, Duluth Complex</t>
  </si>
  <si>
    <t>Nabil 2003</t>
  </si>
  <si>
    <t>XRF, INAA</t>
  </si>
  <si>
    <t>BC-28 - MAGNETITE</t>
  </si>
  <si>
    <t>Massive Magnetite</t>
  </si>
  <si>
    <t>Bushveld Complex</t>
  </si>
  <si>
    <t>Barnes et al. 2004</t>
  </si>
  <si>
    <t>Iron Ore</t>
  </si>
  <si>
    <t xml:space="preserve">NIST-SRM-27f </t>
  </si>
  <si>
    <t>NIST</t>
  </si>
  <si>
    <t>https://www-s.nist.gov/srmors/certificates/archives/27f.pdf</t>
  </si>
  <si>
    <t>Fe-Ti-P rocks</t>
  </si>
  <si>
    <t xml:space="preserve">Lac Original </t>
  </si>
  <si>
    <t>(Oxide-apatite-gabbro-norite)</t>
  </si>
  <si>
    <t>Lac Orignal,  QC</t>
  </si>
  <si>
    <t xml:space="preserve">MG-LO-03 </t>
  </si>
  <si>
    <t xml:space="preserve">MG-LPR-06 </t>
  </si>
  <si>
    <t>(Massive Nelsonite - Mt + Ilm + Ap)</t>
  </si>
  <si>
    <t>Lac Perron, Lac St. Jean anorthosite, QC</t>
  </si>
  <si>
    <t>MIX-KPT-610 (calibrant)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</si>
  <si>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</si>
  <si>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</si>
  <si>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</si>
  <si>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</si>
  <si>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t>MnO%</t>
  </si>
  <si>
    <t>MgO%</t>
  </si>
  <si>
    <t>CaO%</t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</si>
  <si>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</si>
  <si>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</si>
  <si>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</si>
  <si>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t>LOI</t>
  </si>
  <si>
    <t>Total</t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</si>
  <si>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</si>
  <si>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</si>
  <si>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</si>
  <si>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</si>
  <si>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</si>
  <si>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</si>
  <si>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</si>
  <si>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</si>
  <si>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</si>
  <si>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</si>
  <si>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</si>
  <si>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</si>
  <si>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</si>
  <si>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</si>
  <si>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</si>
  <si>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</si>
  <si>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</si>
  <si>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</si>
  <si>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</si>
  <si>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</si>
  <si>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</si>
  <si>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</si>
  <si>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</si>
  <si>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</si>
  <si>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</si>
  <si>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</si>
  <si>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</si>
  <si>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</si>
  <si>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</si>
  <si>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</si>
  <si>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</si>
  <si>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</si>
  <si>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</si>
  <si>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</si>
  <si>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 xml:space="preserve">Working Values </t>
  </si>
  <si>
    <t>Pedro_04-2022_MIX-KPT-610_1</t>
  </si>
  <si>
    <t>Pedro_04-2022_MIX-KPT-610_2</t>
  </si>
  <si>
    <t>Pedro_04-2022_MIX-KPT-610_3</t>
  </si>
  <si>
    <t>Pedro_04-2022_MIX-KPT-610_4</t>
  </si>
  <si>
    <t>Pedro_04-2022_MIX-KPT-610_5</t>
  </si>
  <si>
    <t>AVERAGE</t>
  </si>
  <si>
    <t>SDV</t>
  </si>
  <si>
    <t>RSD (PRECISION)</t>
  </si>
  <si>
    <t>RDIF (ACCURACY)</t>
  </si>
  <si>
    <t>LA-ICP-MS Whole-rock major and trace element compositions for NIST 616 reference material (close to a blank) to show quality at ultra low abundances</t>
  </si>
  <si>
    <t>NIST-616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</si>
  <si>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</si>
  <si>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</si>
  <si>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</si>
  <si>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</si>
  <si>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</si>
  <si>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</si>
  <si>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</si>
  <si>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</si>
  <si>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</si>
  <si>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</si>
  <si>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</si>
  <si>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</si>
  <si>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</si>
  <si>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</si>
  <si>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</si>
  <si>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</si>
  <si>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</si>
  <si>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</si>
  <si>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</si>
  <si>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</si>
  <si>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</si>
  <si>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</si>
  <si>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</si>
  <si>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</si>
  <si>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</si>
  <si>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</si>
  <si>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</si>
  <si>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</si>
  <si>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</si>
  <si>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</si>
  <si>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</si>
  <si>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</si>
  <si>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</si>
  <si>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</si>
  <si>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</si>
  <si>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</si>
  <si>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</si>
  <si>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</si>
  <si>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</si>
  <si>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</si>
  <si>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</si>
  <si>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Working Values</t>
  </si>
  <si>
    <t>Pedro_04-2022_NIST-616-1</t>
  </si>
  <si>
    <t>BelowLOD</t>
  </si>
  <si>
    <t>Pedro_04-2022_NIST-616-2</t>
  </si>
  <si>
    <r>
      <rPr>
        <b/>
        <sz val="8"/>
        <color theme="1"/>
        <rFont val="Arial"/>
      </rPr>
      <t xml:space="preserve">KPT </t>
    </r>
    <r>
      <rPr>
        <b/>
        <sz val="8"/>
        <color theme="1"/>
        <rFont val="Arial"/>
      </rPr>
      <t>(qtz diorite)</t>
    </r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</si>
  <si>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</si>
  <si>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</si>
  <si>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</si>
  <si>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</si>
  <si>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</si>
  <si>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</si>
  <si>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</si>
  <si>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</si>
  <si>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</si>
  <si>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</si>
  <si>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</si>
  <si>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</si>
  <si>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</si>
  <si>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</si>
  <si>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</si>
  <si>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</si>
  <si>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</si>
  <si>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</si>
  <si>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</si>
  <si>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</si>
  <si>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</si>
  <si>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</si>
  <si>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</si>
  <si>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</si>
  <si>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</si>
  <si>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</si>
  <si>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</si>
  <si>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</si>
  <si>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</si>
  <si>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</si>
  <si>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</si>
  <si>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</si>
  <si>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</si>
  <si>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</si>
  <si>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</si>
  <si>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</si>
  <si>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</si>
  <si>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</si>
  <si>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</si>
  <si>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</si>
  <si>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</si>
  <si>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Pedro_04-2022_KPT_1</t>
  </si>
  <si>
    <t>Pedro_04-2022_KPT_2</t>
  </si>
  <si>
    <t>Pedro_04-2022_KPT_3</t>
  </si>
  <si>
    <t>Pedro_04-2022_KPT_4</t>
  </si>
  <si>
    <t>GSE (basalt)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</si>
  <si>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</si>
  <si>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</si>
  <si>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</si>
  <si>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</si>
  <si>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</si>
  <si>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</si>
  <si>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</si>
  <si>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</si>
  <si>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</si>
  <si>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</si>
  <si>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</si>
  <si>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</si>
  <si>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</si>
  <si>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</si>
  <si>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</si>
  <si>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</si>
  <si>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</si>
  <si>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</si>
  <si>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</si>
  <si>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</si>
  <si>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</si>
  <si>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</si>
  <si>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</si>
  <si>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</si>
  <si>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</si>
  <si>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</si>
  <si>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</si>
  <si>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</si>
  <si>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</si>
  <si>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</si>
  <si>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</si>
  <si>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</si>
  <si>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</si>
  <si>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</si>
  <si>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</si>
  <si>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</si>
  <si>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</si>
  <si>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</si>
  <si>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</si>
  <si>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</si>
  <si>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</si>
  <si>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Pedro_04-2022_GSE_1</t>
  </si>
  <si>
    <t>Pedro_04-2022_GSE_2</t>
  </si>
  <si>
    <t>Pedro_04-2022_GSE_3</t>
  </si>
  <si>
    <t>OKUM (komatiite)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</si>
  <si>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</si>
  <si>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</si>
  <si>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</si>
  <si>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</si>
  <si>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</si>
  <si>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</si>
  <si>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</si>
  <si>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</si>
  <si>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</si>
  <si>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</si>
  <si>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</si>
  <si>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</si>
  <si>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</si>
  <si>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</si>
  <si>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</si>
  <si>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</si>
  <si>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</si>
  <si>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</si>
  <si>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</si>
  <si>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</si>
  <si>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</si>
  <si>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</si>
  <si>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</si>
  <si>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</si>
  <si>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</si>
  <si>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</si>
  <si>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</si>
  <si>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</si>
  <si>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</si>
  <si>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</si>
  <si>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</si>
  <si>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</si>
  <si>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</si>
  <si>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</si>
  <si>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</si>
  <si>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</si>
  <si>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</si>
  <si>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</si>
  <si>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</si>
  <si>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</si>
  <si>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</si>
  <si>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Pedro_04-2022_OKUM_1</t>
  </si>
  <si>
    <t>Pedro_04-2022_OKUM_2</t>
  </si>
  <si>
    <t>Pedro_04-2022_OKUM_3</t>
  </si>
  <si>
    <t>Pedro_04-2022_OKUM_4</t>
  </si>
  <si>
    <t>LK-NIP (diabase)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</si>
  <si>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</si>
  <si>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</si>
  <si>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</si>
  <si>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</si>
  <si>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</si>
  <si>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</si>
  <si>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</si>
  <si>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</si>
  <si>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</si>
  <si>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</si>
  <si>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</si>
  <si>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</si>
  <si>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</si>
  <si>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</si>
  <si>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</si>
  <si>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</si>
  <si>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</si>
  <si>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</si>
  <si>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</si>
  <si>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</si>
  <si>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</si>
  <si>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</si>
  <si>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</si>
  <si>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</si>
  <si>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</si>
  <si>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</si>
  <si>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</si>
  <si>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</si>
  <si>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</si>
  <si>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</si>
  <si>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</si>
  <si>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</si>
  <si>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</si>
  <si>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</si>
  <si>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</si>
  <si>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</si>
  <si>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</si>
  <si>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</si>
  <si>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</si>
  <si>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</si>
  <si>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</si>
  <si>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Pedro_04-2022_LK-NIP_1</t>
  </si>
  <si>
    <t>Pedro_04-2022_LK-NIP_2</t>
  </si>
  <si>
    <t>Pedro_04-2022_LK-NIP_3</t>
  </si>
  <si>
    <t>Pedro_04-2022_LK-NIP_4</t>
  </si>
  <si>
    <t>AN-G (anorthosite)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</si>
  <si>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</si>
  <si>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</si>
  <si>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</si>
  <si>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</si>
  <si>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</si>
  <si>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</si>
  <si>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</si>
  <si>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</si>
  <si>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</si>
  <si>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</si>
  <si>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</si>
  <si>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</si>
  <si>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</si>
  <si>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</si>
  <si>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</si>
  <si>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</si>
  <si>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</si>
  <si>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</si>
  <si>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</si>
  <si>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</si>
  <si>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</si>
  <si>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</si>
  <si>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</si>
  <si>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</si>
  <si>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</si>
  <si>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</si>
  <si>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</si>
  <si>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</si>
  <si>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</si>
  <si>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</si>
  <si>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</si>
  <si>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</si>
  <si>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</si>
  <si>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</si>
  <si>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</si>
  <si>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</si>
  <si>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</si>
  <si>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</si>
  <si>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</si>
  <si>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</si>
  <si>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</si>
  <si>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Pedro_04-2022_AN-G_1</t>
  </si>
  <si>
    <t>Pedro_04-2022_AN-G_2</t>
  </si>
  <si>
    <t>GEOPT-25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</si>
  <si>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</si>
  <si>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</si>
  <si>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</si>
  <si>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</si>
  <si>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</si>
  <si>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</si>
  <si>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</si>
  <si>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</si>
  <si>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</si>
  <si>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</si>
  <si>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</si>
  <si>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</si>
  <si>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</si>
  <si>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</si>
  <si>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</si>
  <si>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</si>
  <si>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</si>
  <si>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</si>
  <si>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</si>
  <si>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</si>
  <si>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</si>
  <si>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</si>
  <si>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</si>
  <si>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</si>
  <si>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</si>
  <si>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</si>
  <si>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</si>
  <si>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</si>
  <si>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</si>
  <si>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</si>
  <si>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</si>
  <si>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</si>
  <si>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</si>
  <si>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</si>
  <si>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</si>
  <si>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</si>
  <si>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</si>
  <si>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</si>
  <si>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</si>
  <si>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</si>
  <si>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</si>
  <si>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Pedro_04-2022_GEOPT-25_1</t>
  </si>
  <si>
    <t>GEOPT-34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</si>
  <si>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</si>
  <si>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</si>
  <si>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</si>
  <si>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</si>
  <si>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</si>
  <si>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</si>
  <si>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</si>
  <si>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</si>
  <si>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</si>
  <si>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</si>
  <si>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</si>
  <si>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</si>
  <si>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</si>
  <si>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</si>
  <si>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</si>
  <si>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</si>
  <si>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</si>
  <si>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</si>
  <si>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</si>
  <si>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</si>
  <si>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</si>
  <si>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</si>
  <si>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</si>
  <si>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</si>
  <si>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</si>
  <si>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</si>
  <si>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</si>
  <si>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</si>
  <si>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</si>
  <si>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</si>
  <si>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</si>
  <si>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</si>
  <si>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</si>
  <si>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</si>
  <si>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</si>
  <si>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</si>
  <si>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</si>
  <si>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</si>
  <si>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</si>
  <si>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</si>
  <si>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</si>
  <si>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Pedro_04-2022_GEOPT-34_1</t>
  </si>
  <si>
    <t>Pedro_04-2022_GEOPT-34_2</t>
  </si>
  <si>
    <t>Pedro_04-2022_GEOPT-34_3</t>
  </si>
  <si>
    <t>Pedro_04-2022_GEOPT-34_4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</si>
  <si>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</si>
  <si>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</si>
  <si>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</si>
  <si>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</si>
  <si>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</si>
  <si>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</si>
  <si>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</si>
  <si>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</si>
  <si>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</si>
  <si>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</si>
  <si>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</si>
  <si>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</si>
  <si>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</si>
  <si>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</si>
  <si>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</si>
  <si>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</si>
  <si>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</si>
  <si>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</si>
  <si>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</si>
  <si>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</si>
  <si>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</si>
  <si>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</si>
  <si>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</si>
  <si>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</si>
  <si>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</si>
  <si>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</si>
  <si>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</si>
  <si>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</si>
  <si>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</si>
  <si>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</si>
  <si>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</si>
  <si>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</si>
  <si>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</si>
  <si>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</si>
  <si>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</si>
  <si>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</si>
  <si>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</si>
  <si>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</si>
  <si>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</si>
  <si>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</si>
  <si>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</si>
  <si>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/>
  </si>
  <si>
    <t>Pedro_04-2022_GEOPT-23-1.d</t>
  </si>
  <si>
    <t>MG-SCB-03 (Anorthosite)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</si>
  <si>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</si>
  <si>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</si>
  <si>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</si>
  <si>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</si>
  <si>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</si>
  <si>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</si>
  <si>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</si>
  <si>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</si>
  <si>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</si>
  <si>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</si>
  <si>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</si>
  <si>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</si>
  <si>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</si>
  <si>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</si>
  <si>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</si>
  <si>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</si>
  <si>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</si>
  <si>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</si>
  <si>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</si>
  <si>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</si>
  <si>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</si>
  <si>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</si>
  <si>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</si>
  <si>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</si>
  <si>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</si>
  <si>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</si>
  <si>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</si>
  <si>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</si>
  <si>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</si>
  <si>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</si>
  <si>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</si>
  <si>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</si>
  <si>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</si>
  <si>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</si>
  <si>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</si>
  <si>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</si>
  <si>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</si>
  <si>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</si>
  <si>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</si>
  <si>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</si>
  <si>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</si>
  <si>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Pedro_04-2022_MG-SCB-03_1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</si>
  <si>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</si>
  <si>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</si>
  <si>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</si>
  <si>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</si>
  <si>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</si>
  <si>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</si>
  <si>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</si>
  <si>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</si>
  <si>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</si>
  <si>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</si>
  <si>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</si>
  <si>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</si>
  <si>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</si>
  <si>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</si>
  <si>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</si>
  <si>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</si>
  <si>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</si>
  <si>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</si>
  <si>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</si>
  <si>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</si>
  <si>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</si>
  <si>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</si>
  <si>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</si>
  <si>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</si>
  <si>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</si>
  <si>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</si>
  <si>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</si>
  <si>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</si>
  <si>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</si>
  <si>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</si>
  <si>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</si>
  <si>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</si>
  <si>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</si>
  <si>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</si>
  <si>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</si>
  <si>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</si>
  <si>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</si>
  <si>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</si>
  <si>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</si>
  <si>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</si>
  <si>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</si>
  <si>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Pedro_04-2022_AMIS 0454-202_1</t>
  </si>
  <si>
    <t>Pedro_04-2022_AMIS 0454-202_2</t>
  </si>
  <si>
    <t>Pedro_04-2022_AMIS 0454-202_3</t>
  </si>
  <si>
    <t>LE-03-10 (Massive Ilmenite Ore)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</si>
  <si>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</si>
  <si>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</si>
  <si>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</si>
  <si>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</si>
  <si>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</si>
  <si>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</si>
  <si>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</si>
  <si>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</si>
  <si>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</si>
  <si>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</si>
  <si>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</si>
  <si>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</si>
  <si>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</si>
  <si>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</si>
  <si>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</si>
  <si>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</si>
  <si>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</si>
  <si>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</si>
  <si>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</si>
  <si>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</si>
  <si>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</si>
  <si>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</si>
  <si>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</si>
  <si>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</si>
  <si>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</si>
  <si>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</si>
  <si>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</si>
  <si>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</si>
  <si>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</si>
  <si>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</si>
  <si>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</si>
  <si>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</si>
  <si>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</si>
  <si>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</si>
  <si>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</si>
  <si>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</si>
  <si>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</si>
  <si>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</si>
  <si>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</si>
  <si>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</si>
  <si>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</si>
  <si>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Pedro_04-2022_LE-10_1</t>
  </si>
  <si>
    <r>
      <rPr>
        <b/>
        <sz val="8"/>
        <color theme="1"/>
        <rFont val="Arial"/>
      </rPr>
      <t>SiO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%</t>
    </r>
  </si>
  <si>
    <r>
      <rPr>
        <b/>
        <sz val="8"/>
        <color theme="1"/>
        <rFont val="Arial"/>
      </rPr>
      <t>TiO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%</t>
    </r>
  </si>
  <si>
    <r>
      <rPr>
        <b/>
        <sz val="8"/>
        <color theme="1"/>
        <rFont val="Arial"/>
      </rPr>
      <t>Al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O</t>
    </r>
    <r>
      <rPr>
        <b/>
        <vertAlign val="subscript"/>
        <sz val="8"/>
        <color theme="1"/>
        <rFont val="Arial"/>
      </rPr>
      <t>3</t>
    </r>
    <r>
      <rPr>
        <b/>
        <sz val="8"/>
        <color theme="1"/>
        <rFont val="Arial"/>
      </rPr>
      <t>%</t>
    </r>
  </si>
  <si>
    <r>
      <rPr>
        <b/>
        <sz val="8"/>
        <color theme="1"/>
        <rFont val="Arial"/>
      </rPr>
      <t>Fe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O</t>
    </r>
    <r>
      <rPr>
        <b/>
        <vertAlign val="subscript"/>
        <sz val="8"/>
        <color theme="1"/>
        <rFont val="Arial"/>
      </rPr>
      <t>3</t>
    </r>
    <r>
      <rPr>
        <b/>
        <sz val="8"/>
        <color theme="1"/>
        <rFont val="Arial"/>
      </rPr>
      <t>%</t>
    </r>
  </si>
  <si>
    <r>
      <rPr>
        <b/>
        <sz val="8"/>
        <color theme="1"/>
        <rFont val="Arial"/>
      </rPr>
      <t>Na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O%</t>
    </r>
  </si>
  <si>
    <r>
      <rPr>
        <b/>
        <sz val="8"/>
        <color theme="1"/>
        <rFont val="Arial"/>
      </rPr>
      <t>K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O%</t>
    </r>
  </si>
  <si>
    <r>
      <rPr>
        <b/>
        <sz val="8"/>
        <color theme="1"/>
        <rFont val="Arial"/>
      </rPr>
      <t>P</t>
    </r>
    <r>
      <rPr>
        <b/>
        <vertAlign val="subscript"/>
        <sz val="8"/>
        <color theme="1"/>
        <rFont val="Arial"/>
      </rPr>
      <t>2</t>
    </r>
    <r>
      <rPr>
        <b/>
        <sz val="8"/>
        <color theme="1"/>
        <rFont val="Arial"/>
      </rPr>
      <t>O</t>
    </r>
    <r>
      <rPr>
        <b/>
        <vertAlign val="subscript"/>
        <sz val="8"/>
        <color theme="1"/>
        <rFont val="Arial"/>
      </rPr>
      <t>5</t>
    </r>
    <r>
      <rPr>
        <b/>
        <sz val="8"/>
        <color theme="1"/>
        <rFont val="Arial"/>
      </rPr>
      <t>%</t>
    </r>
  </si>
  <si>
    <r>
      <rPr>
        <b/>
        <vertAlign val="superscript"/>
        <sz val="8"/>
        <color theme="1"/>
        <rFont val="Arial"/>
      </rPr>
      <t>45</t>
    </r>
    <r>
      <rPr>
        <b/>
        <sz val="8"/>
        <color theme="1"/>
        <rFont val="Arial"/>
      </rPr>
      <t>Sc</t>
    </r>
  </si>
  <si>
    <r>
      <rPr>
        <b/>
        <vertAlign val="superscript"/>
        <sz val="8"/>
        <color theme="1"/>
        <rFont val="Arial"/>
      </rPr>
      <t>51</t>
    </r>
    <r>
      <rPr>
        <b/>
        <sz val="8"/>
        <color theme="1"/>
        <rFont val="Arial"/>
      </rPr>
      <t>V</t>
    </r>
  </si>
  <si>
    <r>
      <rPr>
        <b/>
        <vertAlign val="superscript"/>
        <sz val="8"/>
        <color theme="1"/>
        <rFont val="Arial"/>
      </rPr>
      <t>53</t>
    </r>
    <r>
      <rPr>
        <b/>
        <sz val="8"/>
        <color theme="1"/>
        <rFont val="Arial"/>
      </rPr>
      <t>Cr</t>
    </r>
  </si>
  <si>
    <r>
      <rPr>
        <b/>
        <vertAlign val="superscript"/>
        <sz val="8"/>
        <color theme="1"/>
        <rFont val="Arial"/>
      </rPr>
      <t>59</t>
    </r>
    <r>
      <rPr>
        <b/>
        <sz val="8"/>
        <color theme="1"/>
        <rFont val="Arial"/>
      </rPr>
      <t>Co</t>
    </r>
  </si>
  <si>
    <r>
      <rPr>
        <b/>
        <vertAlign val="superscript"/>
        <sz val="8"/>
        <color theme="1"/>
        <rFont val="Arial"/>
      </rPr>
      <t>60</t>
    </r>
    <r>
      <rPr>
        <b/>
        <sz val="8"/>
        <color theme="1"/>
        <rFont val="Arial"/>
      </rPr>
      <t>Ni</t>
    </r>
  </si>
  <si>
    <r>
      <rPr>
        <b/>
        <vertAlign val="superscript"/>
        <sz val="8"/>
        <color theme="1"/>
        <rFont val="Arial"/>
      </rPr>
      <t>63</t>
    </r>
    <r>
      <rPr>
        <b/>
        <sz val="8"/>
        <color theme="1"/>
        <rFont val="Arial"/>
      </rPr>
      <t>Cu</t>
    </r>
  </si>
  <si>
    <r>
      <rPr>
        <b/>
        <vertAlign val="superscript"/>
        <sz val="8"/>
        <color theme="1"/>
        <rFont val="Arial"/>
      </rPr>
      <t>66</t>
    </r>
    <r>
      <rPr>
        <b/>
        <sz val="8"/>
        <color theme="1"/>
        <rFont val="Arial"/>
      </rPr>
      <t>Zn</t>
    </r>
  </si>
  <si>
    <r>
      <rPr>
        <b/>
        <vertAlign val="superscript"/>
        <sz val="8"/>
        <color theme="1"/>
        <rFont val="Arial"/>
      </rPr>
      <t>71</t>
    </r>
    <r>
      <rPr>
        <b/>
        <sz val="8"/>
        <color theme="1"/>
        <rFont val="Arial"/>
      </rPr>
      <t>Ga</t>
    </r>
  </si>
  <si>
    <r>
      <rPr>
        <b/>
        <vertAlign val="superscript"/>
        <sz val="8"/>
        <color theme="1"/>
        <rFont val="Arial"/>
      </rPr>
      <t>85</t>
    </r>
    <r>
      <rPr>
        <b/>
        <sz val="8"/>
        <color theme="1"/>
        <rFont val="Arial"/>
      </rPr>
      <t>Rb</t>
    </r>
  </si>
  <si>
    <r>
      <rPr>
        <b/>
        <vertAlign val="superscript"/>
        <sz val="8"/>
        <color theme="1"/>
        <rFont val="Arial"/>
      </rPr>
      <t>88</t>
    </r>
    <r>
      <rPr>
        <b/>
        <sz val="8"/>
        <color theme="1"/>
        <rFont val="Arial"/>
      </rPr>
      <t>Sr</t>
    </r>
  </si>
  <si>
    <r>
      <rPr>
        <b/>
        <vertAlign val="superscript"/>
        <sz val="8"/>
        <color theme="1"/>
        <rFont val="Arial"/>
      </rPr>
      <t>89</t>
    </r>
    <r>
      <rPr>
        <b/>
        <sz val="8"/>
        <color theme="1"/>
        <rFont val="Arial"/>
      </rPr>
      <t>Y</t>
    </r>
  </si>
  <si>
    <r>
      <rPr>
        <b/>
        <vertAlign val="superscript"/>
        <sz val="8"/>
        <color theme="1"/>
        <rFont val="Arial"/>
      </rPr>
      <t>90</t>
    </r>
    <r>
      <rPr>
        <b/>
        <sz val="8"/>
        <color theme="1"/>
        <rFont val="Arial"/>
      </rPr>
      <t>Zr</t>
    </r>
  </si>
  <si>
    <r>
      <rPr>
        <b/>
        <vertAlign val="superscript"/>
        <sz val="8"/>
        <color theme="1"/>
        <rFont val="Arial"/>
      </rPr>
      <t>93</t>
    </r>
    <r>
      <rPr>
        <b/>
        <sz val="8"/>
        <color theme="1"/>
        <rFont val="Arial"/>
      </rPr>
      <t>Nb</t>
    </r>
  </si>
  <si>
    <r>
      <rPr>
        <b/>
        <vertAlign val="superscript"/>
        <sz val="8"/>
        <color theme="1"/>
        <rFont val="Arial"/>
      </rPr>
      <t>133</t>
    </r>
    <r>
      <rPr>
        <b/>
        <sz val="8"/>
        <color theme="1"/>
        <rFont val="Arial"/>
      </rPr>
      <t>Cs</t>
    </r>
  </si>
  <si>
    <r>
      <rPr>
        <b/>
        <vertAlign val="superscript"/>
        <sz val="8"/>
        <color theme="1"/>
        <rFont val="Arial"/>
      </rPr>
      <t>137</t>
    </r>
    <r>
      <rPr>
        <b/>
        <sz val="8"/>
        <color theme="1"/>
        <rFont val="Arial"/>
      </rPr>
      <t>Ba</t>
    </r>
  </si>
  <si>
    <r>
      <rPr>
        <b/>
        <vertAlign val="superscript"/>
        <sz val="8"/>
        <color theme="1"/>
        <rFont val="Arial"/>
      </rPr>
      <t>139</t>
    </r>
    <r>
      <rPr>
        <b/>
        <sz val="8"/>
        <color theme="1"/>
        <rFont val="Arial"/>
      </rPr>
      <t>La</t>
    </r>
  </si>
  <si>
    <r>
      <rPr>
        <b/>
        <vertAlign val="superscript"/>
        <sz val="8"/>
        <color theme="1"/>
        <rFont val="Arial"/>
      </rPr>
      <t>140</t>
    </r>
    <r>
      <rPr>
        <b/>
        <sz val="8"/>
        <color theme="1"/>
        <rFont val="Arial"/>
      </rPr>
      <t>Ce</t>
    </r>
  </si>
  <si>
    <r>
      <rPr>
        <b/>
        <vertAlign val="superscript"/>
        <sz val="8"/>
        <color theme="1"/>
        <rFont val="Arial"/>
      </rPr>
      <t>141</t>
    </r>
    <r>
      <rPr>
        <b/>
        <sz val="8"/>
        <color theme="1"/>
        <rFont val="Arial"/>
      </rPr>
      <t>Pr</t>
    </r>
  </si>
  <si>
    <r>
      <rPr>
        <b/>
        <vertAlign val="superscript"/>
        <sz val="8"/>
        <color theme="1"/>
        <rFont val="Arial"/>
      </rPr>
      <t>146</t>
    </r>
    <r>
      <rPr>
        <b/>
        <sz val="8"/>
        <color theme="1"/>
        <rFont val="Arial"/>
      </rPr>
      <t>Nd</t>
    </r>
  </si>
  <si>
    <r>
      <rPr>
        <b/>
        <vertAlign val="superscript"/>
        <sz val="8"/>
        <color theme="1"/>
        <rFont val="Arial"/>
      </rPr>
      <t>147</t>
    </r>
    <r>
      <rPr>
        <b/>
        <sz val="8"/>
        <color theme="1"/>
        <rFont val="Arial"/>
      </rPr>
      <t>Sm</t>
    </r>
  </si>
  <si>
    <r>
      <rPr>
        <b/>
        <vertAlign val="superscript"/>
        <sz val="8"/>
        <color theme="1"/>
        <rFont val="Arial"/>
      </rPr>
      <t>153</t>
    </r>
    <r>
      <rPr>
        <b/>
        <sz val="8"/>
        <color theme="1"/>
        <rFont val="Arial"/>
      </rPr>
      <t>Eu</t>
    </r>
  </si>
  <si>
    <r>
      <rPr>
        <b/>
        <vertAlign val="superscript"/>
        <sz val="8"/>
        <color theme="1"/>
        <rFont val="Arial"/>
      </rPr>
      <t>157</t>
    </r>
    <r>
      <rPr>
        <b/>
        <sz val="8"/>
        <color theme="1"/>
        <rFont val="Arial"/>
      </rPr>
      <t>Gd</t>
    </r>
  </si>
  <si>
    <r>
      <rPr>
        <b/>
        <vertAlign val="superscript"/>
        <sz val="8"/>
        <color theme="1"/>
        <rFont val="Arial"/>
      </rPr>
      <t>159</t>
    </r>
    <r>
      <rPr>
        <b/>
        <sz val="8"/>
        <color theme="1"/>
        <rFont val="Arial"/>
      </rPr>
      <t>Tb</t>
    </r>
  </si>
  <si>
    <r>
      <rPr>
        <b/>
        <vertAlign val="superscript"/>
        <sz val="8"/>
        <color theme="1"/>
        <rFont val="Arial"/>
      </rPr>
      <t>161</t>
    </r>
    <r>
      <rPr>
        <b/>
        <sz val="8"/>
        <color theme="1"/>
        <rFont val="Arial"/>
      </rPr>
      <t>Dy</t>
    </r>
  </si>
  <si>
    <r>
      <rPr>
        <b/>
        <vertAlign val="superscript"/>
        <sz val="8"/>
        <color theme="1"/>
        <rFont val="Arial"/>
      </rPr>
      <t>165</t>
    </r>
    <r>
      <rPr>
        <b/>
        <sz val="8"/>
        <color theme="1"/>
        <rFont val="Arial"/>
      </rPr>
      <t>Ho</t>
    </r>
  </si>
  <si>
    <r>
      <rPr>
        <b/>
        <vertAlign val="superscript"/>
        <sz val="8"/>
        <color theme="1"/>
        <rFont val="Arial"/>
      </rPr>
      <t>166</t>
    </r>
    <r>
      <rPr>
        <b/>
        <sz val="8"/>
        <color theme="1"/>
        <rFont val="Arial"/>
      </rPr>
      <t>Er</t>
    </r>
  </si>
  <si>
    <r>
      <rPr>
        <b/>
        <vertAlign val="superscript"/>
        <sz val="8"/>
        <color theme="1"/>
        <rFont val="Arial"/>
      </rPr>
      <t>169</t>
    </r>
    <r>
      <rPr>
        <b/>
        <sz val="8"/>
        <color theme="1"/>
        <rFont val="Arial"/>
      </rPr>
      <t>Tm</t>
    </r>
  </si>
  <si>
    <r>
      <rPr>
        <b/>
        <vertAlign val="superscript"/>
        <sz val="8"/>
        <color theme="1"/>
        <rFont val="Arial"/>
      </rPr>
      <t>172</t>
    </r>
    <r>
      <rPr>
        <b/>
        <sz val="8"/>
        <color theme="1"/>
        <rFont val="Arial"/>
      </rPr>
      <t>Yb</t>
    </r>
  </si>
  <si>
    <r>
      <rPr>
        <b/>
        <vertAlign val="superscript"/>
        <sz val="8"/>
        <color theme="1"/>
        <rFont val="Arial"/>
      </rPr>
      <t>175</t>
    </r>
    <r>
      <rPr>
        <b/>
        <sz val="8"/>
        <color theme="1"/>
        <rFont val="Arial"/>
      </rPr>
      <t>Lu</t>
    </r>
  </si>
  <si>
    <r>
      <rPr>
        <b/>
        <vertAlign val="superscript"/>
        <sz val="8"/>
        <color theme="1"/>
        <rFont val="Arial"/>
      </rPr>
      <t>178</t>
    </r>
    <r>
      <rPr>
        <b/>
        <sz val="8"/>
        <color theme="1"/>
        <rFont val="Arial"/>
      </rPr>
      <t>Hf</t>
    </r>
  </si>
  <si>
    <r>
      <rPr>
        <b/>
        <vertAlign val="superscript"/>
        <sz val="8"/>
        <color theme="1"/>
        <rFont val="Arial"/>
      </rPr>
      <t>181</t>
    </r>
    <r>
      <rPr>
        <b/>
        <sz val="8"/>
        <color theme="1"/>
        <rFont val="Arial"/>
      </rPr>
      <t>Ta</t>
    </r>
  </si>
  <si>
    <r>
      <rPr>
        <b/>
        <vertAlign val="superscript"/>
        <sz val="8"/>
        <color theme="1"/>
        <rFont val="Arial"/>
      </rPr>
      <t>208</t>
    </r>
    <r>
      <rPr>
        <b/>
        <sz val="8"/>
        <color theme="1"/>
        <rFont val="Arial"/>
      </rPr>
      <t>Pb</t>
    </r>
  </si>
  <si>
    <r>
      <rPr>
        <b/>
        <vertAlign val="superscript"/>
        <sz val="8"/>
        <color theme="1"/>
        <rFont val="Arial"/>
      </rPr>
      <t>232</t>
    </r>
    <r>
      <rPr>
        <b/>
        <sz val="8"/>
        <color theme="1"/>
        <rFont val="Arial"/>
      </rPr>
      <t>Th</t>
    </r>
  </si>
  <si>
    <r>
      <rPr>
        <b/>
        <vertAlign val="superscript"/>
        <sz val="8"/>
        <color theme="1"/>
        <rFont val="Arial"/>
      </rPr>
      <t>238</t>
    </r>
    <r>
      <rPr>
        <b/>
        <sz val="8"/>
        <color theme="1"/>
        <rFont val="Arial"/>
      </rPr>
      <t>U</t>
    </r>
  </si>
  <si>
    <t>Working Values (Barnes et al. 2004)</t>
  </si>
  <si>
    <t>&lt;2.8</t>
  </si>
  <si>
    <t>&lt;0,18</t>
  </si>
  <si>
    <t>&lt;9.6</t>
  </si>
  <si>
    <t>&lt;0.78</t>
  </si>
  <si>
    <t>&lt;0.73</t>
  </si>
  <si>
    <t>&lt;0.023</t>
  </si>
  <si>
    <t>&lt;0.028</t>
  </si>
  <si>
    <t>&lt;0.048</t>
  </si>
  <si>
    <t>&lt;0.0065</t>
  </si>
  <si>
    <t>&lt;0.062</t>
  </si>
  <si>
    <t>Pedro_04-2022_BC-28_1</t>
  </si>
  <si>
    <t>Pedro_04-2022_BC-28_2</t>
  </si>
  <si>
    <t>Pedro_04-2022_BC-28_3</t>
  </si>
  <si>
    <t>Pedro_04-2022_BC-28_4</t>
  </si>
  <si>
    <t>120-b IRON ORE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</si>
  <si>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</si>
  <si>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</si>
  <si>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</si>
  <si>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</si>
  <si>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</si>
  <si>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</si>
  <si>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</si>
  <si>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</si>
  <si>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</si>
  <si>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</si>
  <si>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</si>
  <si>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</si>
  <si>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</si>
  <si>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</si>
  <si>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</si>
  <si>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</si>
  <si>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</si>
  <si>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</si>
  <si>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</si>
  <si>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</si>
  <si>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</si>
  <si>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</si>
  <si>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</si>
  <si>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</si>
  <si>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</si>
  <si>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</si>
  <si>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</si>
  <si>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</si>
  <si>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</si>
  <si>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</si>
  <si>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</si>
  <si>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</si>
  <si>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</si>
  <si>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</si>
  <si>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</si>
  <si>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</si>
  <si>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</si>
  <si>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</si>
  <si>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</si>
  <si>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</si>
  <si>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</si>
  <si>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Pedro_04-2022_IRON_ORE_1</t>
  </si>
  <si>
    <t>Pedro_04-2022_IRON_ORE_2</t>
  </si>
  <si>
    <t>Pedro_04-2022_IRON_ORE_3</t>
  </si>
  <si>
    <t>Lac Original (Oxide-apatite-gabbro-norite)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</si>
  <si>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</si>
  <si>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</si>
  <si>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</si>
  <si>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</si>
  <si>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</si>
  <si>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</si>
  <si>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</si>
  <si>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</si>
  <si>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</si>
  <si>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</si>
  <si>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</si>
  <si>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</si>
  <si>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</si>
  <si>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</si>
  <si>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</si>
  <si>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</si>
  <si>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</si>
  <si>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</si>
  <si>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</si>
  <si>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</si>
  <si>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</si>
  <si>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</si>
  <si>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</si>
  <si>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</si>
  <si>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</si>
  <si>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</si>
  <si>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</si>
  <si>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</si>
  <si>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</si>
  <si>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</si>
  <si>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</si>
  <si>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</si>
  <si>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</si>
  <si>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</si>
  <si>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</si>
  <si>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</si>
  <si>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</si>
  <si>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</si>
  <si>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</si>
  <si>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</si>
  <si>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</si>
  <si>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Working values</t>
  </si>
  <si>
    <t>Pedro_04-2022_LAC ORIGNAL_1</t>
  </si>
  <si>
    <t>MG-LO-03 (Oxide-apatite-gabbro-norite)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</si>
  <si>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</si>
  <si>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</si>
  <si>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</si>
  <si>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</si>
  <si>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</si>
  <si>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</si>
  <si>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</si>
  <si>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</si>
  <si>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</si>
  <si>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</si>
  <si>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</si>
  <si>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</si>
  <si>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</si>
  <si>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</si>
  <si>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</si>
  <si>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</si>
  <si>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</si>
  <si>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</si>
  <si>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</si>
  <si>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</si>
  <si>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</si>
  <si>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</si>
  <si>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</si>
  <si>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</si>
  <si>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</si>
  <si>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</si>
  <si>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</si>
  <si>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</si>
  <si>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</si>
  <si>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</si>
  <si>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</si>
  <si>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</si>
  <si>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</si>
  <si>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</si>
  <si>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</si>
  <si>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</si>
  <si>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</si>
  <si>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</si>
  <si>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</si>
  <si>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</si>
  <si>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</si>
  <si>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Pedro_04-2022_MG-LO-03_1</t>
  </si>
  <si>
    <t>MG-LPR-06 (Massive Nelsonite - Mt + Ilm + Ap)</t>
  </si>
  <si>
    <r>
      <rPr>
        <sz val="8"/>
        <color theme="1"/>
        <rFont val="Arial"/>
      </rPr>
      <t>SiO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</si>
  <si>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TiO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</si>
  <si>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Al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</si>
  <si>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Fe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3</t>
    </r>
    <r>
      <rPr>
        <sz val="8"/>
        <color theme="1"/>
        <rFont val="Arial"/>
      </rPr>
      <t>%</t>
    </r>
  </si>
  <si>
    <r>
      <rPr>
        <sz val="8"/>
        <color theme="1"/>
        <rFont val="Arial"/>
      </rPr>
      <t>Na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</si>
  <si>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K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O%</t>
    </r>
  </si>
  <si>
    <r>
      <rPr>
        <sz val="8"/>
        <color theme="1"/>
        <rFont val="Arial"/>
      </rPr>
      <t>P</t>
    </r>
    <r>
      <rPr>
        <vertAlign val="subscript"/>
        <sz val="8"/>
        <color theme="1"/>
        <rFont val="Arial"/>
      </rPr>
      <t>2</t>
    </r>
    <r>
      <rPr>
        <sz val="8"/>
        <color theme="1"/>
        <rFont val="Arial"/>
      </rPr>
      <t>O</t>
    </r>
    <r>
      <rPr>
        <vertAlign val="subscript"/>
        <sz val="8"/>
        <color theme="1"/>
        <rFont val="Arial"/>
      </rPr>
      <t>5</t>
    </r>
    <r>
      <rPr>
        <sz val="8"/>
        <color theme="1"/>
        <rFont val="Arial"/>
      </rPr>
      <t>%</t>
    </r>
  </si>
  <si>
    <r>
      <rPr>
        <vertAlign val="superscript"/>
        <sz val="8"/>
        <color theme="1"/>
        <rFont val="Arial"/>
      </rPr>
      <t>45</t>
    </r>
    <r>
      <rPr>
        <sz val="8"/>
        <color theme="1"/>
        <rFont val="Arial"/>
      </rPr>
      <t>Sc</t>
    </r>
  </si>
  <si>
    <r>
      <rPr>
        <vertAlign val="superscript"/>
        <sz val="8"/>
        <color theme="1"/>
        <rFont val="Arial"/>
      </rPr>
      <t>51</t>
    </r>
    <r>
      <rPr>
        <sz val="8"/>
        <color theme="1"/>
        <rFont val="Arial"/>
      </rPr>
      <t>V</t>
    </r>
  </si>
  <si>
    <r>
      <rPr>
        <vertAlign val="superscript"/>
        <sz val="8"/>
        <color theme="1"/>
        <rFont val="Arial"/>
      </rPr>
      <t>53</t>
    </r>
    <r>
      <rPr>
        <sz val="8"/>
        <color theme="1"/>
        <rFont val="Arial"/>
      </rPr>
      <t>Cr</t>
    </r>
  </si>
  <si>
    <r>
      <rPr>
        <vertAlign val="superscript"/>
        <sz val="8"/>
        <color theme="1"/>
        <rFont val="Arial"/>
      </rPr>
      <t>59</t>
    </r>
    <r>
      <rPr>
        <sz val="8"/>
        <color theme="1"/>
        <rFont val="Arial"/>
      </rPr>
      <t>Co</t>
    </r>
  </si>
  <si>
    <r>
      <rPr>
        <vertAlign val="superscript"/>
        <sz val="8"/>
        <color theme="1"/>
        <rFont val="Arial"/>
      </rPr>
      <t>60</t>
    </r>
    <r>
      <rPr>
        <sz val="8"/>
        <color theme="1"/>
        <rFont val="Arial"/>
      </rPr>
      <t>Ni</t>
    </r>
  </si>
  <si>
    <r>
      <rPr>
        <vertAlign val="superscript"/>
        <sz val="8"/>
        <color theme="1"/>
        <rFont val="Arial"/>
      </rPr>
      <t>63</t>
    </r>
    <r>
      <rPr>
        <sz val="8"/>
        <color theme="1"/>
        <rFont val="Arial"/>
      </rPr>
      <t>Cu</t>
    </r>
  </si>
  <si>
    <r>
      <rPr>
        <vertAlign val="superscript"/>
        <sz val="8"/>
        <color theme="1"/>
        <rFont val="Arial"/>
      </rPr>
      <t>66</t>
    </r>
    <r>
      <rPr>
        <sz val="8"/>
        <color theme="1"/>
        <rFont val="Arial"/>
      </rPr>
      <t>Zn</t>
    </r>
  </si>
  <si>
    <r>
      <rPr>
        <vertAlign val="superscript"/>
        <sz val="8"/>
        <color theme="1"/>
        <rFont val="Arial"/>
      </rPr>
      <t>71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</si>
  <si>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85</t>
    </r>
    <r>
      <rPr>
        <sz val="8"/>
        <color theme="1"/>
        <rFont val="Arial"/>
      </rPr>
      <t>Rb</t>
    </r>
  </si>
  <si>
    <r>
      <rPr>
        <vertAlign val="superscript"/>
        <sz val="8"/>
        <color theme="1"/>
        <rFont val="Arial"/>
      </rPr>
      <t>88</t>
    </r>
    <r>
      <rPr>
        <sz val="8"/>
        <color theme="1"/>
        <rFont val="Arial"/>
      </rPr>
      <t>Sr</t>
    </r>
  </si>
  <si>
    <r>
      <rPr>
        <vertAlign val="superscript"/>
        <sz val="8"/>
        <color theme="1"/>
        <rFont val="Arial"/>
      </rPr>
      <t>89</t>
    </r>
    <r>
      <rPr>
        <sz val="8"/>
        <color theme="1"/>
        <rFont val="Arial"/>
      </rPr>
      <t>Y</t>
    </r>
  </si>
  <si>
    <r>
      <rPr>
        <vertAlign val="superscript"/>
        <sz val="8"/>
        <color theme="1"/>
        <rFont val="Arial"/>
      </rPr>
      <t>90</t>
    </r>
    <r>
      <rPr>
        <sz val="8"/>
        <color theme="1"/>
        <rFont val="Arial"/>
      </rPr>
      <t>Zr</t>
    </r>
  </si>
  <si>
    <r>
      <rPr>
        <vertAlign val="superscript"/>
        <sz val="8"/>
        <color theme="1"/>
        <rFont val="Arial"/>
      </rPr>
      <t>93</t>
    </r>
    <r>
      <rPr>
        <sz val="8"/>
        <color theme="1"/>
        <rFont val="Arial"/>
      </rPr>
      <t>Nb</t>
    </r>
  </si>
  <si>
    <r>
      <rPr>
        <vertAlign val="superscript"/>
        <sz val="8"/>
        <color theme="1"/>
        <rFont val="Arial"/>
      </rPr>
      <t>133</t>
    </r>
    <r>
      <rPr>
        <sz val="8"/>
        <color theme="1"/>
        <rFont val="Arial"/>
      </rPr>
      <t>Cs</t>
    </r>
  </si>
  <si>
    <r>
      <rPr>
        <vertAlign val="superscript"/>
        <sz val="8"/>
        <color theme="1"/>
        <rFont val="Arial"/>
      </rPr>
      <t>137</t>
    </r>
    <r>
      <rPr>
        <sz val="8"/>
        <color theme="1"/>
        <rFont val="Arial"/>
      </rPr>
      <t>Ba</t>
    </r>
  </si>
  <si>
    <r>
      <rPr>
        <vertAlign val="superscript"/>
        <sz val="8"/>
        <color theme="1"/>
        <rFont val="Arial"/>
      </rPr>
      <t>139</t>
    </r>
    <r>
      <rPr>
        <sz val="8"/>
        <color theme="1"/>
        <rFont val="Arial"/>
      </rPr>
      <t>La</t>
    </r>
  </si>
  <si>
    <r>
      <rPr>
        <vertAlign val="superscript"/>
        <sz val="8"/>
        <color theme="1"/>
        <rFont val="Arial"/>
      </rPr>
      <t>140</t>
    </r>
    <r>
      <rPr>
        <sz val="8"/>
        <color theme="1"/>
        <rFont val="Arial"/>
      </rPr>
      <t>Ce</t>
    </r>
  </si>
  <si>
    <r>
      <rPr>
        <vertAlign val="superscript"/>
        <sz val="8"/>
        <color theme="1"/>
        <rFont val="Arial"/>
      </rPr>
      <t>141</t>
    </r>
    <r>
      <rPr>
        <sz val="8"/>
        <color theme="1"/>
        <rFont val="Arial"/>
      </rPr>
      <t>Pr</t>
    </r>
  </si>
  <si>
    <r>
      <rPr>
        <vertAlign val="superscript"/>
        <sz val="8"/>
        <color theme="1"/>
        <rFont val="Arial"/>
      </rPr>
      <t>146</t>
    </r>
    <r>
      <rPr>
        <sz val="8"/>
        <color theme="1"/>
        <rFont val="Arial"/>
      </rPr>
      <t>Nd</t>
    </r>
  </si>
  <si>
    <r>
      <rPr>
        <vertAlign val="superscript"/>
        <sz val="8"/>
        <color theme="1"/>
        <rFont val="Arial"/>
      </rPr>
      <t>147</t>
    </r>
    <r>
      <rPr>
        <sz val="8"/>
        <color theme="1"/>
        <rFont val="Arial"/>
      </rPr>
      <t>Sm</t>
    </r>
  </si>
  <si>
    <r>
      <rPr>
        <vertAlign val="superscript"/>
        <sz val="8"/>
        <color theme="1"/>
        <rFont val="Arial"/>
      </rPr>
      <t>153</t>
    </r>
    <r>
      <rPr>
        <sz val="8"/>
        <color theme="1"/>
        <rFont val="Arial"/>
      </rPr>
      <t>Eu</t>
    </r>
  </si>
  <si>
    <r>
      <rPr>
        <vertAlign val="superscript"/>
        <sz val="8"/>
        <color theme="1"/>
        <rFont val="Arial"/>
      </rPr>
      <t>157</t>
    </r>
    <r>
      <rPr>
        <sz val="8"/>
        <color theme="1"/>
        <rFont val="Arial"/>
      </rPr>
      <t>Gd</t>
    </r>
  </si>
  <si>
    <r>
      <rPr>
        <vertAlign val="superscript"/>
        <sz val="8"/>
        <color theme="1"/>
        <rFont val="Arial"/>
      </rPr>
      <t>159</t>
    </r>
    <r>
      <rPr>
        <sz val="8"/>
        <color theme="1"/>
        <rFont val="Arial"/>
      </rPr>
      <t>Tb</t>
    </r>
  </si>
  <si>
    <r>
      <rPr>
        <vertAlign val="superscript"/>
        <sz val="8"/>
        <color theme="1"/>
        <rFont val="Arial"/>
      </rPr>
      <t>161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</si>
  <si>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165</t>
    </r>
    <r>
      <rPr>
        <sz val="8"/>
        <color theme="1"/>
        <rFont val="Arial"/>
      </rPr>
      <t>Ho</t>
    </r>
  </si>
  <si>
    <r>
      <rPr>
        <vertAlign val="superscript"/>
        <sz val="8"/>
        <color theme="1"/>
        <rFont val="Arial"/>
      </rPr>
      <t>166</t>
    </r>
    <r>
      <rPr>
        <sz val="8"/>
        <color theme="1"/>
        <rFont val="Arial"/>
      </rPr>
      <t>Er</t>
    </r>
  </si>
  <si>
    <r>
      <rPr>
        <vertAlign val="superscript"/>
        <sz val="8"/>
        <color theme="1"/>
        <rFont val="Arial"/>
      </rPr>
      <t>169</t>
    </r>
    <r>
      <rPr>
        <sz val="8"/>
        <color theme="1"/>
        <rFont val="Arial"/>
      </rPr>
      <t>Tm</t>
    </r>
  </si>
  <si>
    <r>
      <rPr>
        <vertAlign val="superscript"/>
        <sz val="8"/>
        <color theme="1"/>
        <rFont val="Arial"/>
      </rPr>
      <t>172</t>
    </r>
    <r>
      <rPr>
        <sz val="8"/>
        <color theme="1"/>
        <rFont val="Arial"/>
      </rPr>
      <t>Yb</t>
    </r>
  </si>
  <si>
    <r>
      <rPr>
        <vertAlign val="superscript"/>
        <sz val="8"/>
        <color theme="1"/>
        <rFont val="Arial"/>
      </rPr>
      <t>175</t>
    </r>
    <r>
      <rPr>
        <sz val="8"/>
        <color theme="1"/>
        <rFont val="Arial"/>
      </rPr>
      <t>Lu</t>
    </r>
  </si>
  <si>
    <r>
      <rPr>
        <vertAlign val="superscript"/>
        <sz val="8"/>
        <color theme="1"/>
        <rFont val="Arial"/>
      </rPr>
      <t>178</t>
    </r>
    <r>
      <rPr>
        <sz val="8"/>
        <color theme="1"/>
        <rFont val="Arial"/>
      </rPr>
      <t>Hf</t>
    </r>
  </si>
  <si>
    <r>
      <rPr>
        <vertAlign val="superscript"/>
        <sz val="8"/>
        <color theme="1"/>
        <rFont val="Arial"/>
      </rPr>
      <t>181</t>
    </r>
    <r>
      <rPr>
        <sz val="8"/>
        <color theme="1"/>
        <rFont val="Arial"/>
      </rPr>
      <t>Ta</t>
    </r>
  </si>
  <si>
    <r>
      <rPr>
        <vertAlign val="superscript"/>
        <sz val="8"/>
        <color theme="1"/>
        <rFont val="Arial"/>
      </rPr>
      <t>208</t>
    </r>
    <r>
      <rPr>
        <sz val="8"/>
        <color theme="1"/>
        <rFont val="Arial"/>
      </rPr>
      <t>Pb</t>
    </r>
  </si>
  <si>
    <r>
      <rPr>
        <vertAlign val="superscript"/>
        <sz val="8"/>
        <color theme="1"/>
        <rFont val="Arial"/>
      </rPr>
      <t>232</t>
    </r>
    <r>
      <rPr>
        <sz val="8"/>
        <color theme="1"/>
        <rFont val="Arial"/>
      </rPr>
      <t>Th</t>
    </r>
  </si>
  <si>
    <r>
      <rPr>
        <vertAlign val="superscript"/>
        <sz val="8"/>
        <color theme="1"/>
        <rFont val="Arial"/>
      </rPr>
      <t>238</t>
    </r>
    <r>
      <rPr>
        <sz val="8"/>
        <color theme="1"/>
        <rFont val="Arial"/>
      </rPr>
      <t>U</t>
    </r>
  </si>
  <si>
    <t>Pedro_04-2022_MG-LPR-6_1</t>
  </si>
  <si>
    <t>Note - Si interference (related to oxide production) on Sc important only in silicate glasses and minerals when Sc is in low abundance (highlighted in grey); Fe not good in NIST glasses</t>
  </si>
  <si>
    <t xml:space="preserve">NIST614 and 616 were analysed to trace </t>
  </si>
  <si>
    <t>Fe fixed</t>
  </si>
  <si>
    <t>GSE</t>
  </si>
  <si>
    <t>Magnetite</t>
  </si>
  <si>
    <t>Ilmenite</t>
  </si>
  <si>
    <t>Ca fixed</t>
  </si>
  <si>
    <t>NIST610</t>
  </si>
  <si>
    <t>Apatite</t>
  </si>
  <si>
    <t>Plagioclase</t>
  </si>
  <si>
    <t>Normalisation</t>
  </si>
  <si>
    <t xml:space="preserve">Protocol </t>
  </si>
  <si>
    <t>Reference materials used for the calibration and to monitor the data quality of the LA-ICP-MS analyses of minerals</t>
  </si>
  <si>
    <t>NIST-610</t>
  </si>
  <si>
    <t>Pedro_11-2021_NIST_610_PLAG_13</t>
  </si>
  <si>
    <t>Pedro_11-2021_NIST_610_PLAG_12</t>
  </si>
  <si>
    <t>Pedro_11-2021_NIST_610_PLAG_11</t>
  </si>
  <si>
    <t>Pedro_11-2021_NIST_610_PLAG_10</t>
  </si>
  <si>
    <t>Pedro_11-2021_NIST_610_PLAG_9</t>
  </si>
  <si>
    <t>Pedro_11-2021_NIST_610_PLAG_8</t>
  </si>
  <si>
    <t>Pedro_11-2021_NIST_610_PLAG_7</t>
  </si>
  <si>
    <t>Pedro_11-2021_NIST_610_PLAG_6</t>
  </si>
  <si>
    <t>Pedro_11-2021_NIST_610_PLAG_5</t>
  </si>
  <si>
    <t>Pedro_11-2021_NIST_610_PLAG_4</t>
  </si>
  <si>
    <t>Pedro_11-2021_NIST_610_PLAG_3</t>
  </si>
  <si>
    <t>Pedro_11-2021_NIST_610_PLAG_2</t>
  </si>
  <si>
    <t>Pedro_11-2021_NIST_610_PLAG_1</t>
  </si>
  <si>
    <t>Pedro_04-2021_NIST_610_PLAG_8</t>
  </si>
  <si>
    <t>Pedro_04-2021_NIST_610_PLAG_7</t>
  </si>
  <si>
    <t>Pedro_04-2021_NIST_610_PLAG_6</t>
  </si>
  <si>
    <t>Pedro_04-2021_NIST_610_PLAG_5</t>
  </si>
  <si>
    <t>Pedro_04-2021_NIST_610_PLAG_4</t>
  </si>
  <si>
    <t>Pedro_04-2021_NIST_610_PLAG_3</t>
  </si>
  <si>
    <t>Pedro_04-2021_NIST_610_PLAG_2</t>
  </si>
  <si>
    <t>Pedro_04-2021_NIST_610_PLAG_1</t>
  </si>
  <si>
    <t>Pedro_01-2021_NIST_610_PLAG_6</t>
  </si>
  <si>
    <t>Pedro_01-2021_NIST_610_PLAG_5</t>
  </si>
  <si>
    <t>Pedro_01-2021_NIST_610_PLAG_4</t>
  </si>
  <si>
    <t>Pedro_01-2021_NIST_610_PLAG_3</t>
  </si>
  <si>
    <t>Pedro_01-2021_NIST_610_PLAG_2</t>
  </si>
  <si>
    <t>Pedro_01-2021_NIST_610_PLAG_1</t>
  </si>
  <si>
    <t>Pedro_09-2020_NIST_610_PLAG_4</t>
  </si>
  <si>
    <t>Pedro_09-2020_NIST_610_PLAG_3</t>
  </si>
  <si>
    <t>Pedro_09-2020_NIST_610_PLAG_2</t>
  </si>
  <si>
    <t>Pedro_09-2020_NIST_610_PLAG_1</t>
  </si>
  <si>
    <t>Pedro_11-2021_NIST_610_AP_13</t>
  </si>
  <si>
    <t>Pedro_11-2021_NIST_610_AP_12</t>
  </si>
  <si>
    <t>Pedro_11-2021_NIST_610_AP_11</t>
  </si>
  <si>
    <t>Pedro_11-2021_NIST_610_AP_10</t>
  </si>
  <si>
    <t>Pedro_11-2021_NIST_610_AP_9</t>
  </si>
  <si>
    <t>Pedro_11-2021_NIST_610_AP_8</t>
  </si>
  <si>
    <t>Pedro_11-2021_NIST_610_AP_7</t>
  </si>
  <si>
    <t>Pedro_11-2021_NIST_610_AP_6</t>
  </si>
  <si>
    <t>Pedro_11-2021_NIST_610_AP_5</t>
  </si>
  <si>
    <t>Pedro_11-2021_NIST_610_AP_4</t>
  </si>
  <si>
    <t>Pedro_11-2021_NIST_610_AP_3</t>
  </si>
  <si>
    <t>Pedro_11-2021_NIST_610_AP_2</t>
  </si>
  <si>
    <t>Pedro_11-2021_NIST_610_AP_1</t>
  </si>
  <si>
    <t>Pedro_04-2021_NIST_610_AP_8</t>
  </si>
  <si>
    <t>Pedro_04-2021_NIST_610_AP_7</t>
  </si>
  <si>
    <t>Pedro_04-2021_NIST_610_AP_6</t>
  </si>
  <si>
    <t>Pedro_04-2021_NIST_610_AP_5</t>
  </si>
  <si>
    <t>Pedro_04-2021_NIST_610_AP_4</t>
  </si>
  <si>
    <t>Pedro_04-2021_NIST_610_AP_3</t>
  </si>
  <si>
    <t>Pedro_04-2021_NIST_610_AP_2</t>
  </si>
  <si>
    <t>Pedro_04-2021_NIST_610_AP_1</t>
  </si>
  <si>
    <t>Pedro_01-2021_NIST_610_AP_12</t>
  </si>
  <si>
    <t>Pedro_01-2021_NIST_610_AP_11</t>
  </si>
  <si>
    <t>Pedro_01-2021_NIST_610_AP_10</t>
  </si>
  <si>
    <t>Pedro_01-2021_NIST_610_AP_9</t>
  </si>
  <si>
    <t>Pedro_01-2021_NIST_610_AP_8</t>
  </si>
  <si>
    <t>Pedro_01-2021_NIST_610_AP_7</t>
  </si>
  <si>
    <t>Pedro_01-2021_NIST_610_AP_6</t>
  </si>
  <si>
    <t>Pedro_01-2021_NIST_610_AP_5</t>
  </si>
  <si>
    <t>Pedro_01-2021_NIST_610_AP_4</t>
  </si>
  <si>
    <t>Pedro_01-2021_NIST_610_AP_3</t>
  </si>
  <si>
    <t>Pedro_01-2021_NIST_610_AP_2</t>
  </si>
  <si>
    <t>Pedro_01-2021_NIST_610_AP_1</t>
  </si>
  <si>
    <t>Pedro_09-2020_NIST_610_AP_7</t>
  </si>
  <si>
    <t>Pedro_09-2020_NIST_610_AP_6</t>
  </si>
  <si>
    <t>Pedro_09-2020_NIST_610_AP_5</t>
  </si>
  <si>
    <t>Pedro_09-2020_NIST_610_AP_4</t>
  </si>
  <si>
    <t>Pedro_09-2020_NIST_610_AP_3</t>
  </si>
  <si>
    <t>Pedro_09-2020_NIST_610_AP_2</t>
  </si>
  <si>
    <t>Pedro_09-2020_NIST_610_AP_1</t>
  </si>
  <si>
    <t>AVERAGE (n=71)</t>
  </si>
  <si>
    <r>
      <rPr>
        <vertAlign val="superscript"/>
        <sz val="8"/>
        <color theme="1"/>
        <rFont val="Arial"/>
      </rPr>
      <t>209</t>
    </r>
    <r>
      <rPr>
        <sz val="8"/>
        <color theme="1"/>
        <rFont val="Arial"/>
      </rPr>
      <t>Bi</t>
    </r>
  </si>
  <si>
    <r>
      <rPr>
        <vertAlign val="superscript"/>
        <sz val="8"/>
        <color theme="1"/>
        <rFont val="Arial"/>
      </rPr>
      <t>182</t>
    </r>
    <r>
      <rPr>
        <sz val="8"/>
        <color theme="1"/>
        <rFont val="Arial"/>
      </rPr>
      <t>W</t>
    </r>
  </si>
  <si>
    <r>
      <rPr>
        <vertAlign val="superscript"/>
        <sz val="8"/>
        <color theme="1"/>
        <rFont val="Arial"/>
      </rPr>
      <t>163</t>
    </r>
    <r>
      <rPr>
        <sz val="8"/>
        <color theme="1"/>
        <rFont val="Arial"/>
      </rPr>
      <t>Dy</t>
    </r>
  </si>
  <si>
    <r>
      <rPr>
        <vertAlign val="superscript"/>
        <sz val="8"/>
        <color theme="1"/>
        <rFont val="Arial"/>
      </rPr>
      <t>121</t>
    </r>
    <r>
      <rPr>
        <sz val="8"/>
        <color theme="1"/>
        <rFont val="Arial"/>
      </rPr>
      <t>Sb</t>
    </r>
  </si>
  <si>
    <r>
      <rPr>
        <vertAlign val="superscript"/>
        <sz val="8"/>
        <color theme="1"/>
        <rFont val="Arial"/>
      </rPr>
      <t>118</t>
    </r>
    <r>
      <rPr>
        <sz val="8"/>
        <color theme="1"/>
        <rFont val="Arial"/>
      </rPr>
      <t>Sn</t>
    </r>
  </si>
  <si>
    <r>
      <rPr>
        <vertAlign val="superscript"/>
        <sz val="8"/>
        <color theme="1"/>
        <rFont val="Arial"/>
      </rPr>
      <t>95</t>
    </r>
    <r>
      <rPr>
        <sz val="8"/>
        <color theme="1"/>
        <rFont val="Arial"/>
      </rPr>
      <t>Mo</t>
    </r>
  </si>
  <si>
    <r>
      <rPr>
        <vertAlign val="superscript"/>
        <sz val="8"/>
        <color theme="1"/>
        <rFont val="Arial"/>
      </rPr>
      <t>72</t>
    </r>
    <r>
      <rPr>
        <sz val="8"/>
        <color theme="1"/>
        <rFont val="Arial"/>
      </rPr>
      <t>Ge</t>
    </r>
  </si>
  <si>
    <r>
      <rPr>
        <vertAlign val="superscript"/>
        <sz val="8"/>
        <color theme="1"/>
        <rFont val="Arial"/>
      </rPr>
      <t>69</t>
    </r>
    <r>
      <rPr>
        <sz val="8"/>
        <color theme="1"/>
        <rFont val="Arial"/>
      </rPr>
      <t>Ga</t>
    </r>
  </si>
  <si>
    <r>
      <rPr>
        <vertAlign val="superscript"/>
        <sz val="8"/>
        <color theme="1"/>
        <rFont val="Arial"/>
      </rPr>
      <t>56</t>
    </r>
    <r>
      <rPr>
        <sz val="8"/>
        <color theme="1"/>
        <rFont val="Arial"/>
      </rPr>
      <t>Fe</t>
    </r>
  </si>
  <si>
    <r>
      <rPr>
        <vertAlign val="superscript"/>
        <sz val="8"/>
        <color theme="1"/>
        <rFont val="Arial"/>
      </rPr>
      <t>55</t>
    </r>
    <r>
      <rPr>
        <sz val="8"/>
        <color theme="1"/>
        <rFont val="Arial"/>
      </rPr>
      <t>Mn</t>
    </r>
  </si>
  <si>
    <r>
      <rPr>
        <vertAlign val="superscript"/>
        <sz val="8"/>
        <color theme="1"/>
        <rFont val="Arial"/>
      </rPr>
      <t>49</t>
    </r>
    <r>
      <rPr>
        <sz val="8"/>
        <color theme="1"/>
        <rFont val="Arial"/>
      </rPr>
      <t>Ti</t>
    </r>
  </si>
  <si>
    <r>
      <rPr>
        <vertAlign val="superscript"/>
        <sz val="8"/>
        <color theme="1"/>
        <rFont val="Arial"/>
      </rPr>
      <t>44</t>
    </r>
    <r>
      <rPr>
        <sz val="8"/>
        <color theme="1"/>
        <rFont val="Arial"/>
      </rPr>
      <t>Ca</t>
    </r>
  </si>
  <si>
    <r>
      <rPr>
        <vertAlign val="superscript"/>
        <sz val="8"/>
        <color theme="1"/>
        <rFont val="Arial"/>
      </rPr>
      <t>39</t>
    </r>
    <r>
      <rPr>
        <sz val="8"/>
        <color theme="1"/>
        <rFont val="Arial"/>
      </rPr>
      <t>K</t>
    </r>
  </si>
  <si>
    <r>
      <rPr>
        <vertAlign val="superscript"/>
        <sz val="8"/>
        <color theme="1"/>
        <rFont val="Arial"/>
      </rPr>
      <t>35</t>
    </r>
    <r>
      <rPr>
        <sz val="8"/>
        <color theme="1"/>
        <rFont val="Arial"/>
      </rPr>
      <t>Cl</t>
    </r>
  </si>
  <si>
    <r>
      <rPr>
        <vertAlign val="superscript"/>
        <sz val="8"/>
        <color theme="1"/>
        <rFont val="Arial"/>
      </rPr>
      <t>34</t>
    </r>
    <r>
      <rPr>
        <sz val="8"/>
        <color theme="1"/>
        <rFont val="Arial"/>
      </rPr>
      <t>S</t>
    </r>
  </si>
  <si>
    <r>
      <rPr>
        <vertAlign val="superscript"/>
        <sz val="8"/>
        <color theme="1"/>
        <rFont val="Arial"/>
      </rPr>
      <t>31</t>
    </r>
    <r>
      <rPr>
        <sz val="8"/>
        <color theme="1"/>
        <rFont val="Arial"/>
      </rPr>
      <t>P</t>
    </r>
  </si>
  <si>
    <r>
      <rPr>
        <vertAlign val="superscript"/>
        <sz val="8"/>
        <color theme="1"/>
        <rFont val="Arial"/>
      </rPr>
      <t>29</t>
    </r>
    <r>
      <rPr>
        <sz val="8"/>
        <color theme="1"/>
        <rFont val="Arial"/>
      </rPr>
      <t>Si</t>
    </r>
  </si>
  <si>
    <r>
      <rPr>
        <vertAlign val="superscript"/>
        <sz val="8"/>
        <color theme="1"/>
        <rFont val="Arial"/>
      </rPr>
      <t>27</t>
    </r>
    <r>
      <rPr>
        <sz val="8"/>
        <color theme="1"/>
        <rFont val="Arial"/>
      </rPr>
      <t>Al</t>
    </r>
  </si>
  <si>
    <r>
      <rPr>
        <vertAlign val="superscript"/>
        <sz val="8"/>
        <color theme="1"/>
        <rFont val="Arial"/>
      </rPr>
      <t>25</t>
    </r>
    <r>
      <rPr>
        <sz val="8"/>
        <color theme="1"/>
        <rFont val="Arial"/>
      </rPr>
      <t>Mg</t>
    </r>
  </si>
  <si>
    <r>
      <rPr>
        <vertAlign val="superscript"/>
        <sz val="8"/>
        <color theme="1"/>
        <rFont val="Arial"/>
      </rPr>
      <t>23</t>
    </r>
    <r>
      <rPr>
        <sz val="8"/>
        <color theme="1"/>
        <rFont val="Arial"/>
      </rPr>
      <t>Na</t>
    </r>
  </si>
  <si>
    <r>
      <rPr>
        <vertAlign val="superscript"/>
        <sz val="8"/>
        <color theme="1"/>
        <rFont val="Arial"/>
      </rPr>
      <t>7</t>
    </r>
    <r>
      <rPr>
        <sz val="8"/>
        <color theme="1"/>
        <rFont val="Arial"/>
      </rPr>
      <t>Li</t>
    </r>
  </si>
  <si>
    <t>Pedro_11-2021_GSE_OX_26</t>
  </si>
  <si>
    <t>Pedro_11-2021_GSE_OX_25</t>
  </si>
  <si>
    <t>Pedro_11-2021_GSE_OX_24</t>
  </si>
  <si>
    <t>Pedro_11-2021_GSE_OX_23</t>
  </si>
  <si>
    <t>Pedro_11-2021_GSE_OX_22</t>
  </si>
  <si>
    <t>Pedro_11-2021_GSE_OX_21</t>
  </si>
  <si>
    <t>Pedro_11-2021_GSE_OX_20</t>
  </si>
  <si>
    <t>Pedro_11-2021_GSE_OX_19</t>
  </si>
  <si>
    <t>Pedro_11-2021_GSE_OX_18</t>
  </si>
  <si>
    <t>Pedro_11-2021_GSE_OX_17</t>
  </si>
  <si>
    <t>Pedro_11-2021_GSE_OX_16</t>
  </si>
  <si>
    <t>Pedro_11-2021_GSE_OX_15</t>
  </si>
  <si>
    <t>Pedro_11-2021_GSE_OX_14</t>
  </si>
  <si>
    <t>Pedro_11-2021_GSE_OX_13</t>
  </si>
  <si>
    <t>Pedro_11-2021_GSE_OX_12</t>
  </si>
  <si>
    <t>Pedro_11-2021_GSE_OX_11</t>
  </si>
  <si>
    <t>Pedro_11-2021_GSE_OX_10</t>
  </si>
  <si>
    <t>Pedro_11-2021_GSE_OX_9</t>
  </si>
  <si>
    <t>Pedro_11-2021_GSE_OX_8</t>
  </si>
  <si>
    <t>Pedro_11-2021_GSE_OX_7</t>
  </si>
  <si>
    <t>Pedro_11-2021_GSE_OX_6</t>
  </si>
  <si>
    <t>Pedro_11-2021_GSE_OX_5</t>
  </si>
  <si>
    <t>Pedro_11-2021_GSE_OX_4</t>
  </si>
  <si>
    <t>Pedro_11-2021_GSE_OX_3</t>
  </si>
  <si>
    <t>Pedro_11-2021_GSE_OX_2</t>
  </si>
  <si>
    <t>Pedro_11-2021_GSE_OX_1</t>
  </si>
  <si>
    <t>Pedro_04-2021_GSE_OX_13</t>
  </si>
  <si>
    <t>Pedro_04-2021_GSE_OX_12</t>
  </si>
  <si>
    <t>Pedro_04-2021_GSE_OX_11</t>
  </si>
  <si>
    <t>Pedro_04-2021_GSE_OX_10</t>
  </si>
  <si>
    <t>Pedro_04-2021_GSE_OX_9</t>
  </si>
  <si>
    <t>Pedro_04-2021_GSE_OX_8</t>
  </si>
  <si>
    <t>Pedro_04-2021_GSE_OX_7</t>
  </si>
  <si>
    <t>Pedro_04-2021_GSE_OX_6</t>
  </si>
  <si>
    <t>Pedro_04-2021_GSE_OX_5</t>
  </si>
  <si>
    <t>Pedro_04-2021_GSE_OX_4</t>
  </si>
  <si>
    <t>Pedro_04-2021_GSE_OX_3</t>
  </si>
  <si>
    <t>Pedro_04-2021_GSE_OX_2</t>
  </si>
  <si>
    <t>Pedro_04-2021_GSE_OX_1</t>
  </si>
  <si>
    <t>Pedro_11-2020_GSE_OX_5</t>
  </si>
  <si>
    <t>Pedro_11-2020_GSE_OX_4</t>
  </si>
  <si>
    <t>Pedro_11-2020_GSE_OX_3</t>
  </si>
  <si>
    <t>Pedro_11-2020_GSE_OX_2</t>
  </si>
  <si>
    <t>Pedro_11-2020_GSE_OX_1</t>
  </si>
  <si>
    <t>-</t>
  </si>
  <si>
    <t>AVERAGE (n=44)</t>
  </si>
  <si>
    <t>Working  Values</t>
  </si>
  <si>
    <t>NIST_610</t>
  </si>
  <si>
    <t>Pedro_11-2021_GSE_PLAG_22</t>
  </si>
  <si>
    <t>Pedro_11-2021_GSE_PLAG_21</t>
  </si>
  <si>
    <t>Pedro_11-2021_GSE_PLAG_20</t>
  </si>
  <si>
    <t>Pedro_11-2021_GSE_PLAG_19</t>
  </si>
  <si>
    <t>Pedro_11-2021_GSE_PLAG_18</t>
  </si>
  <si>
    <t>Pedro_11-2021_GSE_PLAG_17</t>
  </si>
  <si>
    <t>Pedro_11-2021_GSE_PLAG_16</t>
  </si>
  <si>
    <t>Pedro_11-2021_GSE_PLAG_15</t>
  </si>
  <si>
    <t>Pedro_11-2021_GSE_PLAG_14</t>
  </si>
  <si>
    <t>Pedro_11-2021_GSE_PLAG_13</t>
  </si>
  <si>
    <t>Pedro_11-2021_GSE_PLAG_12</t>
  </si>
  <si>
    <t>Pedro_11-2021_GSE_PLAG_11</t>
  </si>
  <si>
    <t>Pedro_11-2021_GSE_PLAG_10</t>
  </si>
  <si>
    <t>Pedro_11-2021_GSE_PLAG_9</t>
  </si>
  <si>
    <t>Pedro_11-2021_GSE_PLAG_8</t>
  </si>
  <si>
    <t>Pedro_11-2021_GSE_PLAG_7</t>
  </si>
  <si>
    <t>Pedro_11-2021_GSE_PLAG_6</t>
  </si>
  <si>
    <t>Pedro_11-2021_GSE_PLAG_5</t>
  </si>
  <si>
    <t>Pedro_11-2021_GSE_PLAG_4</t>
  </si>
  <si>
    <t>Pedro_11-2021_GSE_PLAG_3</t>
  </si>
  <si>
    <t>Pedro_11-2021_GSE_PLAG_2</t>
  </si>
  <si>
    <t>Pedro_11-2021_GSE_PLAG_1</t>
  </si>
  <si>
    <t>Pedro_04-2021_GSE_PLAG_8</t>
  </si>
  <si>
    <t>Pedro_04-2021_GSE_PLAG_7</t>
  </si>
  <si>
    <t>Pedro_04-2021_GSE_PLAG_6</t>
  </si>
  <si>
    <t>Pedro_04-2021_GSE_PLAG_5</t>
  </si>
  <si>
    <t>Pedro_04-2021_GSE_PLAG_4</t>
  </si>
  <si>
    <t>Pedro_04-2021_GSE_PLAG_3</t>
  </si>
  <si>
    <t>Pedro_04-2021_GSE_PLAG_2</t>
  </si>
  <si>
    <t>Pedro_04-2021_GSE_PLAG_1</t>
  </si>
  <si>
    <t>Pedro_01-2021_GSE_PLAG_6</t>
  </si>
  <si>
    <t>Pedro_01-2021_GSE_PLAG_5</t>
  </si>
  <si>
    <t>Pedro_01-2021_GSE_PLAG_4</t>
  </si>
  <si>
    <t>Pedro_01-2021_GSE_PLAG_3</t>
  </si>
  <si>
    <t>Pedro_01-2021_GSE_PLAG_2</t>
  </si>
  <si>
    <t>Pedro_01-2021_GSE_PLAG_1</t>
  </si>
  <si>
    <t>Pedro_11-2020_GSE_PLAG_4</t>
  </si>
  <si>
    <t>Pedro_11-2020_GSE_PLAG_3</t>
  </si>
  <si>
    <t>Pedro_11-2020_GSE_PLAG_2</t>
  </si>
  <si>
    <t>Pedro_11-2020_GSE_PLAG_1</t>
  </si>
  <si>
    <t>Pedro_11-2021_GSE_AP_22</t>
  </si>
  <si>
    <t>Pedro_11-2021_GSE_AP_21</t>
  </si>
  <si>
    <t>Pedro_11-2021_GSE_AP_20</t>
  </si>
  <si>
    <t>Pedro_11-2021_GSE_AP_19</t>
  </si>
  <si>
    <t>Pedro_11-2021_GSE_AP_18</t>
  </si>
  <si>
    <t>Pedro_11-2021_GSE_AP_17</t>
  </si>
  <si>
    <t>Pedro_11-2021_GSE_AP_16</t>
  </si>
  <si>
    <t>Pedro_11-2021_GSE_AP_15</t>
  </si>
  <si>
    <t>Pedro_11-2021_GSE_AP_14</t>
  </si>
  <si>
    <t>Pedro_11-2021_GSE_AP_13</t>
  </si>
  <si>
    <t>Pedro_11-2021_GSE_AP_12</t>
  </si>
  <si>
    <t>Pedro_11-2021_GSE_AP_11</t>
  </si>
  <si>
    <t>Pedro_11-2021_GSE_AP_10</t>
  </si>
  <si>
    <t>Pedro_11-2021_GSE_AP_9</t>
  </si>
  <si>
    <t>Pedro_11-2021_GSE_AP_8</t>
  </si>
  <si>
    <t>Pedro_11-2021_GSE_AP_7</t>
  </si>
  <si>
    <t>Pedro_11-2021_GSE_AP_6</t>
  </si>
  <si>
    <t>Pedro_11-2021_GSE_AP_5</t>
  </si>
  <si>
    <t>Pedro_11-2021_GSE_AP_4</t>
  </si>
  <si>
    <t>Pedro_11-2021_GSE_AP_3</t>
  </si>
  <si>
    <t>Pedro_11-2021_GSE_AP_2</t>
  </si>
  <si>
    <t>Pedro_11-2021_GSE_AP_1</t>
  </si>
  <si>
    <t>Pedro_04-2021_GSE_AP_4</t>
  </si>
  <si>
    <t>Pedro_04-2021_GSE_AP_3</t>
  </si>
  <si>
    <t>Pedro_04-2021_GSE_AP_2</t>
  </si>
  <si>
    <t>Pedro_04-2021_GSE_AP_1</t>
  </si>
  <si>
    <t>AVERAGE (n=66)</t>
  </si>
  <si>
    <r>
      <rPr>
        <vertAlign val="superscript"/>
        <sz val="8"/>
        <color theme="1"/>
        <rFont val="Arial"/>
      </rPr>
      <t>75</t>
    </r>
    <r>
      <rPr>
        <sz val="8"/>
        <color theme="1"/>
        <rFont val="Arial"/>
      </rPr>
      <t>As</t>
    </r>
  </si>
  <si>
    <t>Pedro_11-2021_GSD_OX_24</t>
  </si>
  <si>
    <t>Pedro_11-2021_GSD_OX_23</t>
  </si>
  <si>
    <t>Pedro_11-2021_GSD_OX_22</t>
  </si>
  <si>
    <t>Pedro_11-2021_GSD_OX_21</t>
  </si>
  <si>
    <t>Pedro_11-2021_GSD_OX_20</t>
  </si>
  <si>
    <t>Pedro_11-2021_GSD_OX_19</t>
  </si>
  <si>
    <t>Pedro_11-2021_GSD_OX_18</t>
  </si>
  <si>
    <t>Pedro_11-2021_GSD_OX_17</t>
  </si>
  <si>
    <t>Pedro_11-2021_GSD_OX_16</t>
  </si>
  <si>
    <t>Pedro_11-2021_GSD_OX_15</t>
  </si>
  <si>
    <t>Pedro_11-2021_GSD_OX_14</t>
  </si>
  <si>
    <t>Pedro_11-2021_GSD_OX_13</t>
  </si>
  <si>
    <t>Pedro_11-2021_GSD_OX_12</t>
  </si>
  <si>
    <t>Pedro_11-2021_GSD_OX_11</t>
  </si>
  <si>
    <t>Pedro_11-2021_GSD_OX_10</t>
  </si>
  <si>
    <t>Pedro_11-2021_GSD_OX_9</t>
  </si>
  <si>
    <t>Pedro_11-2021_GSD_OX_8</t>
  </si>
  <si>
    <t>Pedro_11-2021_GSD_OX_7</t>
  </si>
  <si>
    <t>Pedro_11-2021_GSD_OX_6</t>
  </si>
  <si>
    <t>Pedro_11-2021_GSD_OX_5</t>
  </si>
  <si>
    <t>Pedro_11-2021_GSD_OX_4</t>
  </si>
  <si>
    <t>Pedro_11-2021_GSD_OX_3</t>
  </si>
  <si>
    <t>Pedro_11-2021_GSD_OX_2</t>
  </si>
  <si>
    <t>Pedro_11-2021_GSD_OX_1</t>
  </si>
  <si>
    <t>AVERAGE (n=24)</t>
  </si>
  <si>
    <t>Pedro_11-2021_GSD_PLAG_13</t>
  </si>
  <si>
    <t>Pedro_11-2021_GSD_PLAG_12</t>
  </si>
  <si>
    <t>Pedro_11-2021_GSD_PLAG_11</t>
  </si>
  <si>
    <t>Pedro_11-2021_GSD_PLAG_10</t>
  </si>
  <si>
    <t>Pedro_11-2021_GSD_PLAG_9</t>
  </si>
  <si>
    <t>Pedro_11-2021_GSD_PLAG_8</t>
  </si>
  <si>
    <t>Pedro_11-2021_GSD_PLAG_7</t>
  </si>
  <si>
    <t>Pedro_11-2021_GSD_PLAG_6</t>
  </si>
  <si>
    <t>Pedro_11-2021_GSD_PLAG_5</t>
  </si>
  <si>
    <t>Pedro_11-2021_GSD_PLAG_4</t>
  </si>
  <si>
    <t>Pedro_11-2021_GSD_PLAG_3</t>
  </si>
  <si>
    <t>Pedro_11-2021_GSD_PLAG_2</t>
  </si>
  <si>
    <t>Pedro_11-2021_GSD_PLAG_1</t>
  </si>
  <si>
    <t>Pedro_04-2021_GSD_PLAG_4</t>
  </si>
  <si>
    <t>Pedro_04-2021_GSD_PLAG_3</t>
  </si>
  <si>
    <t>Pedro_04-2021_GSD_PLAG_2</t>
  </si>
  <si>
    <t>Pedro_04-2021_GSD_PLAG_1</t>
  </si>
  <si>
    <t>Pedro_01-2021_GSD_PLAG_6</t>
  </si>
  <si>
    <t>Pedro_01-2021_GSD_PLAG_5</t>
  </si>
  <si>
    <t>Pedro_01-2021_GSD_PLAG_4</t>
  </si>
  <si>
    <t>Pedro_01-2021_GSD_PLAG_3</t>
  </si>
  <si>
    <t>Pedro_01-2021_GSD_PLAG_2</t>
  </si>
  <si>
    <t>Pedro_01-2021_GSD_PLAG_1</t>
  </si>
  <si>
    <t>Pedro_11-2021_GSD_AP_13</t>
  </si>
  <si>
    <t>Pedro_11-2021_GSD_AP_12</t>
  </si>
  <si>
    <t>Pedro_11-2021_GSD_AP_11</t>
  </si>
  <si>
    <t>Pedro_11-2021_GSD_AP_10</t>
  </si>
  <si>
    <t>Pedro_11-2021_GSD_AP_9</t>
  </si>
  <si>
    <t>Pedro_11-2021_GSD_AP_8</t>
  </si>
  <si>
    <t>Pedro_11-2021_GSD_AP_7</t>
  </si>
  <si>
    <t>Pedro_11-2021_GSD_AP_6</t>
  </si>
  <si>
    <t>Pedro_11-2021_GSD_AP_5</t>
  </si>
  <si>
    <t>Pedro_11-2021_GSD_AP_4</t>
  </si>
  <si>
    <t>Pedro_11-2021_GSD_AP_3</t>
  </si>
  <si>
    <t>Pedro_11-2021_GSD_AP_2</t>
  </si>
  <si>
    <t>Pedro_11-2021_GSD_AP_1</t>
  </si>
  <si>
    <t>Pedro_04-2021_GSD_AP_4</t>
  </si>
  <si>
    <t>Pedro_04-2021_GSD_AP_3</t>
  </si>
  <si>
    <t>Pedro_04-2021_GSD_AP_2</t>
  </si>
  <si>
    <t>Pedro_04-2021_GSD_AP_1</t>
  </si>
  <si>
    <t>Pedro_01-2021_GSD_AP_5</t>
  </si>
  <si>
    <t>Pedro_01-2021_GSD_AP_4</t>
  </si>
  <si>
    <t>Pedro_01-2021_GSD_AP_3</t>
  </si>
  <si>
    <t>Pedro_01-2021_GSD_AP_2</t>
  </si>
  <si>
    <t>Pedro_01-2021_GSD_AP_1</t>
  </si>
  <si>
    <t>Pedro_09-2020_GSD_AP_6</t>
  </si>
  <si>
    <t>Pedro_09-2020_GSD_AP_5</t>
  </si>
  <si>
    <t>Pedro_09-2020_GSD_AP_4</t>
  </si>
  <si>
    <t>Pedro_09-2020_GSD_AP_3</t>
  </si>
  <si>
    <t>Pedro_09-2020_GSD_AP_2</t>
  </si>
  <si>
    <t>Pedro_09-2020_GSD_AP_1</t>
  </si>
  <si>
    <t>AVERAGE (n=51)</t>
  </si>
  <si>
    <t>GSD</t>
  </si>
  <si>
    <t>Pedro_11-2021_GP6_OX_16</t>
  </si>
  <si>
    <t>Pedro_11-2021_GP6_OX_15</t>
  </si>
  <si>
    <t>Pedro_11-2021_GP6_OX_14</t>
  </si>
  <si>
    <t>Pedro_11-2021_GP6_OX_13</t>
  </si>
  <si>
    <t>Pedro_11-2021_GP6_OX_12</t>
  </si>
  <si>
    <t>Pedro_11-2021_GP6_OX_11</t>
  </si>
  <si>
    <t>Pedro_11-2021_GP6_OX_10</t>
  </si>
  <si>
    <t>Pedro_11-2021_GP6_OX_9</t>
  </si>
  <si>
    <t>Pedro_11-2021_GP6_OX_8</t>
  </si>
  <si>
    <t>Pedro_11-2021_GP6_OX_7</t>
  </si>
  <si>
    <t>Pedro_11-2021_GP6_OX_6</t>
  </si>
  <si>
    <t>Pedro_11-2021_GP6_OX_5</t>
  </si>
  <si>
    <t>Pedro_11-2021_GP6_OX_4</t>
  </si>
  <si>
    <t>Pedro_11-2021_GP6_OX_3</t>
  </si>
  <si>
    <t>Pedro_11-2021_GP6_OX_2</t>
  </si>
  <si>
    <t>Pedro_11-2021_GP6_OX_1</t>
  </si>
  <si>
    <t>Pedro_04-2021_GP6_OX_13</t>
  </si>
  <si>
    <t>Pedro_04-2021_GP6_OX_12</t>
  </si>
  <si>
    <t>Pedro_04-2021_GP6_OX_11</t>
  </si>
  <si>
    <t>Pedro_04-2021_GP6_OX_10</t>
  </si>
  <si>
    <t>Pedro_04-2021_GP6_OX_9</t>
  </si>
  <si>
    <t>Pedro_04-2021_GP6_OX_8</t>
  </si>
  <si>
    <t>Pedro_04-2021_GP6_OX_7</t>
  </si>
  <si>
    <t>Pedro_04-2021_GP6_OX_6</t>
  </si>
  <si>
    <t>Pedro_04-2021_GP6_OX_5</t>
  </si>
  <si>
    <t>Pedro_04-2021_GP6_OX_4</t>
  </si>
  <si>
    <t>Pedro_04-2021_GP6_OX_3</t>
  </si>
  <si>
    <t>Pedro_04-2021_GP6_OX_2</t>
  </si>
  <si>
    <t>Pedro_04-2021_GP6_OX_1</t>
  </si>
  <si>
    <t>Pedro_11-2020_GP6_OX_5</t>
  </si>
  <si>
    <t>Pedro_11-2020_GP6_OX_4</t>
  </si>
  <si>
    <t>Pedro_11-2020_GP6_OX_3</t>
  </si>
  <si>
    <t>Pedro_11-2020_GP6_OX_2</t>
  </si>
  <si>
    <t>Pedro_11-2020_GP6_OX_1</t>
  </si>
  <si>
    <t>AVERAGE (n=34)</t>
  </si>
  <si>
    <t>Pedro_11-2021_GP6_PLAG_12</t>
  </si>
  <si>
    <t>Pedro_11-2021_GP6_PLAG_11</t>
  </si>
  <si>
    <t>Pedro_11-2021_GP6_PLAG_10</t>
  </si>
  <si>
    <t>Pedro_11-2021_GP6_PLAG_9</t>
  </si>
  <si>
    <t>Pedro_11-2021_GP6_PLAG_8</t>
  </si>
  <si>
    <t>Pedro_11-2021_GP6_PLAG_7</t>
  </si>
  <si>
    <t>Pedro_11-2021_GP6_PLAG_6</t>
  </si>
  <si>
    <t>Pedro_11-2021_GP6_PLAG_5</t>
  </si>
  <si>
    <t>Pedro_11-2021_GP6_PLAG_4</t>
  </si>
  <si>
    <t>Pedro_11-2021_GP6_PLAG_3</t>
  </si>
  <si>
    <t>Pedro_11-2021_GP6_PLAG_2</t>
  </si>
  <si>
    <t>Pedro_11-2021_GP6_PLAG_1</t>
  </si>
  <si>
    <t>Pedro_04-2021_GP6_PLAG_8</t>
  </si>
  <si>
    <t>Pedro_04-2021_GP6_PLAG_7</t>
  </si>
  <si>
    <t>Pedro_04-2021_GP6_PLAG_6</t>
  </si>
  <si>
    <t>Pedro_04-2021_GP6_PLAG_5</t>
  </si>
  <si>
    <t>Pedro_04-2021_GP6_PLAG_4</t>
  </si>
  <si>
    <t>Pedro_04-2021_GP6_PLAG_3</t>
  </si>
  <si>
    <t>Pedro_04-2021_GP6_PLAG_2</t>
  </si>
  <si>
    <t>Pedro_04-2021_GP6_PLAG_1</t>
  </si>
  <si>
    <t>Pedro_01-2021_GP6_PLAG_6</t>
  </si>
  <si>
    <t>Pedro_01-2021_GP6_PLAG_5</t>
  </si>
  <si>
    <t>Pedro_01-2021_GP6_PLAG_4</t>
  </si>
  <si>
    <t>Pedro_01-2021_GP6_PLAG_3</t>
  </si>
  <si>
    <t>Pedro_01-2021_GP6_PLAG_2</t>
  </si>
  <si>
    <t>Pedro_01-2021_GP6_PLAG_1</t>
  </si>
  <si>
    <t>Pedro_11-2020_GP6_PLAG_4</t>
  </si>
  <si>
    <t>Pedro_11-2020_GP6_PLAG_3</t>
  </si>
  <si>
    <t>Pedro_11-2020_GP6_PLAG_2</t>
  </si>
  <si>
    <t>Pedro_11-2020_GP6_PLAG_1</t>
  </si>
  <si>
    <t>Pedro_11-2021_GP6_AP_12</t>
  </si>
  <si>
    <t>Pedro_11-2021_GP6_AP_11</t>
  </si>
  <si>
    <t>Pedro_11-2021_GP6_AP_10</t>
  </si>
  <si>
    <t>Pedro_11-2021_GP6_AP_9</t>
  </si>
  <si>
    <t>Pedro_11-2021_GP6_AP_8</t>
  </si>
  <si>
    <t>Pedro_11-2021_GP6_AP_7</t>
  </si>
  <si>
    <t>Pedro_11-2021_GP6_AP_6</t>
  </si>
  <si>
    <t>Pedro_11-2021_GP6_AP_5</t>
  </si>
  <si>
    <t>Pedro_11-2021_GP6_AP_4</t>
  </si>
  <si>
    <t>Pedro_11-2021_GP6_AP_3</t>
  </si>
  <si>
    <t>Pedro_11-2021_GP6_AP_2</t>
  </si>
  <si>
    <t>Pedro_11-2021_GP6_AP_1</t>
  </si>
  <si>
    <t>Pedro_04-2021_GP6_AP_4</t>
  </si>
  <si>
    <t>Pedro_04-2021_GP6_AP_3</t>
  </si>
  <si>
    <t>Pedro_04-2021_GP6_AP_2</t>
  </si>
  <si>
    <t>Pedro_04-2021_GP6_AP_1</t>
  </si>
  <si>
    <t>AVERAGE (n=46)</t>
  </si>
  <si>
    <t>G-Probe6</t>
  </si>
  <si>
    <t>Pedro_11-2021_NIST-612_PLAG_13</t>
  </si>
  <si>
    <t>Pedro_11-2021_NIST-612_PLAG_12</t>
  </si>
  <si>
    <t>Pedro_11-2021_NIST-612_PLAG_11</t>
  </si>
  <si>
    <t>Pedro_11-2021_NIST-612_PLAG_10</t>
  </si>
  <si>
    <t>Pedro_11-2021_NIST-612_PLAG_9</t>
  </si>
  <si>
    <t>Pedro_11-2021_NIST-612_PLAG_8</t>
  </si>
  <si>
    <t>Pedro_11-2021_NIST-612_PLAG_7</t>
  </si>
  <si>
    <t>Pedro_11-2021_NIST-612_PLAG_6</t>
  </si>
  <si>
    <t>Pedro_11-2021_NIST-612_PLAG_5</t>
  </si>
  <si>
    <t>Pedro_11-2021_NIST-612_PLAG_4</t>
  </si>
  <si>
    <t>Pedro_11-2021_NIST-612_PLAG_3</t>
  </si>
  <si>
    <t>Pedro_11-2021_NIST-612_PLAG_2</t>
  </si>
  <si>
    <t>Pedro_11-2021_NIST-612_PLAG_1</t>
  </si>
  <si>
    <t>Pedro_04-2021_NIST-612_PLAG_8</t>
  </si>
  <si>
    <t>Pedro_04-2021_NIST-612_PLAG_7</t>
  </si>
  <si>
    <t>Pedro_04-2021_NIST-612_PLAG_6</t>
  </si>
  <si>
    <t>Pedro_04-2021_NIST-612_PLAG_5</t>
  </si>
  <si>
    <t>Pedro_04-2021_NIST-612_PLAG_4</t>
  </si>
  <si>
    <t>Pedro_04-2021_NIST-612_PLAG_3</t>
  </si>
  <si>
    <t>Pedro_04-2021_NIST-612_PLAG_2</t>
  </si>
  <si>
    <t>Pedro_04-2021_NIST-612_PLAG_1</t>
  </si>
  <si>
    <t>Pedro_01-2021_NIST-612_PLAG_5</t>
  </si>
  <si>
    <t>Pedro_01-2021_NIST-612_PLAG_4</t>
  </si>
  <si>
    <t>Pedro_01-2021_NIST-612_PLAG_3</t>
  </si>
  <si>
    <t>Pedro_01-2021_NIST-612_PLAG_2</t>
  </si>
  <si>
    <t>Pedro_01-2021_NIST-612_PLAG_1</t>
  </si>
  <si>
    <t>Pedro_09-2020_NIST-612_PLAG_2</t>
  </si>
  <si>
    <t>Pedro_09-2020_NIST-612_PLAG_1</t>
  </si>
  <si>
    <t>Pedro_11-2021_NIST-612_AP_13</t>
  </si>
  <si>
    <t>Pedro_11-2021_NIST-612_AP_12</t>
  </si>
  <si>
    <t>Pedro_11-2021_NIST-612_AP_11</t>
  </si>
  <si>
    <t>Pedro_11-2021_NIST-612_AP_10</t>
  </si>
  <si>
    <t>Pedro_11-2021_NIST-612_AP_9</t>
  </si>
  <si>
    <t>Pedro_11-2021_NIST-612_AP_8</t>
  </si>
  <si>
    <t>Pedro_11-2021_NIST-612_AP_7</t>
  </si>
  <si>
    <t>Pedro_11-2021_NIST-612_AP_6</t>
  </si>
  <si>
    <t>Pedro_11-2021_NIST-612_AP_5</t>
  </si>
  <si>
    <t>Pedro_11-2021_NIST-612_AP_4</t>
  </si>
  <si>
    <t>Pedro_11-2021_NIST-612_AP_3</t>
  </si>
  <si>
    <t>Pedro_11-2021_NIST-612_AP_2</t>
  </si>
  <si>
    <t>Pedro_11-2021_NIST-612_AP_1</t>
  </si>
  <si>
    <t>Pedro_04-2021_NIST-612_AP_4</t>
  </si>
  <si>
    <t>Pedro_04-2021_NIST-612_AP_3</t>
  </si>
  <si>
    <t>Pedro_04-2021_NIST-612_AP_2</t>
  </si>
  <si>
    <t>Pedro_04-2021_NIST-612_AP_1</t>
  </si>
  <si>
    <t>Pedro_01-2021_NIST-612_AP_6</t>
  </si>
  <si>
    <t>Pedro_01-2021_NIST-612_AP_5</t>
  </si>
  <si>
    <t>Pedro_01-2021_NIST-612_AP_4</t>
  </si>
  <si>
    <t>Pedro_01-2021_NIST-612_AP_3</t>
  </si>
  <si>
    <t>Pedro_01-2021_NIST-612_AP_2</t>
  </si>
  <si>
    <t>Pedro_01-2021_NIST-612_AP_1</t>
  </si>
  <si>
    <t>Pedro_09-2020_NIST-612_AP_6</t>
  </si>
  <si>
    <t>Pedro_09-2020_NIST-612_AP_5</t>
  </si>
  <si>
    <t>Pedro_09-2020_NIST-612_AP_4</t>
  </si>
  <si>
    <t>Pedro_09-2020_NIST-612_AP_3</t>
  </si>
  <si>
    <t>Pedro_09-2020_NIST-612_AP_2</t>
  </si>
  <si>
    <t>Pedro_09-2020_NIST-612_AP_1</t>
  </si>
  <si>
    <t>AVERAGE (n=57)</t>
  </si>
  <si>
    <t>NIST-612</t>
  </si>
  <si>
    <t>Pedro_11-2021_NIST614_PLAG_13</t>
  </si>
  <si>
    <t>Pedro_11-2021_NIST614_PLAG_12</t>
  </si>
  <si>
    <t>Pedro_11-2021_NIST614_PLAG_11</t>
  </si>
  <si>
    <t>Pedro_11-2021_NIST614_PLAG_10</t>
  </si>
  <si>
    <t>Pedro_11-2021_NIST614_PLAG_9</t>
  </si>
  <si>
    <t>Pedro_11-2021_NIST614_PLAG_8</t>
  </si>
  <si>
    <t>Pedro_11-2021_NIST614_PLAG_7</t>
  </si>
  <si>
    <t>Pedro_11-2021_NIST614_PLAG_6</t>
  </si>
  <si>
    <t>Pedro_11-2021_NIST614_PLAG_5</t>
  </si>
  <si>
    <t>Pedro_11-2021_NIST614_PLAG_4</t>
  </si>
  <si>
    <t>Pedro_11-2021_NIST614_PLAG_3</t>
  </si>
  <si>
    <t>Pedro_11-2021_NIST614_PLAG_2</t>
  </si>
  <si>
    <t>Pedro_11-2021_NIST614_PLAG_1</t>
  </si>
  <si>
    <t>Pedro_04-2021_NIST614_PLAG_4</t>
  </si>
  <si>
    <t>Pedro_04-2021_NIST614_PLAG_3</t>
  </si>
  <si>
    <t>Pedro_04-2021_NIST614_PLAG_2</t>
  </si>
  <si>
    <t>Pedro_04-2021_NIST614_PLAG_1</t>
  </si>
  <si>
    <t>Pedro_01-2021_NIST614_PLAG_6</t>
  </si>
  <si>
    <t>Pedro_01-2021_NIST614_PLAG_5</t>
  </si>
  <si>
    <t>Pedro_01-2021_NIST614_PLAG_4</t>
  </si>
  <si>
    <t>Pedro_01-2021_NIST614_PLAG_3</t>
  </si>
  <si>
    <t>Pedro_01-2021_NIST614_PLAG_2</t>
  </si>
  <si>
    <t>Pedro_01-2021_NIST614_PLAG_1</t>
  </si>
  <si>
    <t>Pedro_11-2020_NIST614_PLAG_2</t>
  </si>
  <si>
    <t>Pedro_11-2020_NIST614_PLAG_1</t>
  </si>
  <si>
    <t>Pedro_11-2021_NIST614_AP_13</t>
  </si>
  <si>
    <t>Pedro_11-2021_NIST614_AP_12</t>
  </si>
  <si>
    <t>Pedro_11-2021_NIST614_AP_11</t>
  </si>
  <si>
    <t>Pedro_11-2021_NIST614_AP_10</t>
  </si>
  <si>
    <t>Pedro_11-2021_NIST614_AP_9</t>
  </si>
  <si>
    <t>Pedro_11-2021_NIST614_AP_8</t>
  </si>
  <si>
    <t>Pedro_11-2021_NIST614_AP_7</t>
  </si>
  <si>
    <t>Pedro_11-2021_NIST614_AP_6</t>
  </si>
  <si>
    <t>Pedro_11-2021_NIST614_AP_5</t>
  </si>
  <si>
    <t>Pedro_11-2021_NIST614_AP_4</t>
  </si>
  <si>
    <t>Pedro_11-2021_NIST614_AP_3</t>
  </si>
  <si>
    <t>Pedro_11-2021_NIST614_AP_2</t>
  </si>
  <si>
    <t>Pedro_11-2021_NIST614_AP_1</t>
  </si>
  <si>
    <t>AVERAGE (n=38)</t>
  </si>
  <si>
    <t>G_NIST614</t>
  </si>
  <si>
    <t>Pedro_11-2021_NIST_616_PLAG_12</t>
  </si>
  <si>
    <t>Pedro_11-2021_NIST_616_PLAG_11</t>
  </si>
  <si>
    <t>Pedro_11-2021_NIST_616_PLAG_10</t>
  </si>
  <si>
    <t>Pedro_11-2021_NIST_616_PLAG_9</t>
  </si>
  <si>
    <t>Pedro_11-2021_NIST_616_PLAG_8</t>
  </si>
  <si>
    <t>Pedro_11-2021_NIST_616_PLAG_7</t>
  </si>
  <si>
    <t>Pedro_11-2021_NIST_616_PLAG_6</t>
  </si>
  <si>
    <t>Pedro_11-2021_NIST_616_PLAG_5</t>
  </si>
  <si>
    <t>Pedro_11-2021_NIST_616_PLAG_4</t>
  </si>
  <si>
    <t>Pedro_11-2021_NIST_616_PLAG_3</t>
  </si>
  <si>
    <t>Pedro_11-2021_NIST_616_PLAG_2</t>
  </si>
  <si>
    <t>Pedro_11-2021_NIST_616_PLAG_1</t>
  </si>
  <si>
    <t>Pedro_04-2021_NIST_616_PLAG_3</t>
  </si>
  <si>
    <t>Pedro_04-2021_NIST_616_PLAG_2</t>
  </si>
  <si>
    <t>Pedro_04-2021_NIST_616_PLAG_1</t>
  </si>
  <si>
    <t>Pedro_11-2020_NIST_616_PLAG_2</t>
  </si>
  <si>
    <t>Pedro_11-2020_NIST_616_PLAG_1</t>
  </si>
  <si>
    <t>Pedro_11-2021_NIST_616_AP_12</t>
  </si>
  <si>
    <t>Pedro_11-2021_NIST_616_AP_11</t>
  </si>
  <si>
    <t>Pedro_11-2021_NIST_616_AP_10</t>
  </si>
  <si>
    <t>Pedro_11-2021_NIST_616_AP_9</t>
  </si>
  <si>
    <t>Pedro_11-2021_NIST_616_AP_8</t>
  </si>
  <si>
    <t>Pedro_11-2021_NIST_616_AP_7</t>
  </si>
  <si>
    <t>Pedro_11-2021_NIST_616_AP_6</t>
  </si>
  <si>
    <t>Pedro_11-2021_NIST_616_AP_5</t>
  </si>
  <si>
    <t>Pedro_11-2021_NIST_616_AP_4</t>
  </si>
  <si>
    <t>Pedro_11-2021_NIST_616_AP_3</t>
  </si>
  <si>
    <t>Pedro_11-2021_NIST_616_AP_2</t>
  </si>
  <si>
    <t>Pedro_11-2021_NIST_616_AP_1</t>
  </si>
  <si>
    <t>Pedro_04-2021_NIST_616_AP_1</t>
  </si>
  <si>
    <t>AVERAGE (n=30)</t>
  </si>
  <si>
    <t>Pedro_11-2021_UQAC-APA_AP_13</t>
  </si>
  <si>
    <t>Pedro_11-2021_UQAC-APA_AP_12</t>
  </si>
  <si>
    <t>Pedro_11-2021_UQAC-APA_AP_11</t>
  </si>
  <si>
    <t>Pedro_11-2021_UQAC-APA_AP_10</t>
  </si>
  <si>
    <t>Pedro_11-2021_UQAC-APA_AP_9</t>
  </si>
  <si>
    <t>Pedro_11-2021_UQAC-APA_AP_8</t>
  </si>
  <si>
    <t>Pedro_11-2021_UQAC-APA_AP_7</t>
  </si>
  <si>
    <t>Pedro_11-2021_UQAC-APA_AP_6</t>
  </si>
  <si>
    <t>Pedro_11-2021_UQAC-APA_AP_5</t>
  </si>
  <si>
    <t>Pedro_11-2021_UQAC-APA_AP_4</t>
  </si>
  <si>
    <t>Pedro_11-2021_UQAC-APA_AP_3</t>
  </si>
  <si>
    <t>Pedro_11-2021_UQAC-APA_AP_2</t>
  </si>
  <si>
    <t>Pedro_11-2021_UQAC-APA_AP_1</t>
  </si>
  <si>
    <t>Pedro_04-2021_UQAC-APA_AP_4</t>
  </si>
  <si>
    <t>Pedro_04-2021_UQAC-APA_AP_3</t>
  </si>
  <si>
    <t>Pedro_04-2021_UQAC-APA_AP_2</t>
  </si>
  <si>
    <t>Pedro_04-2021_UQAC-APA_AP_1</t>
  </si>
  <si>
    <t>Pedro_01-2021_UQAC-APA_AP_6</t>
  </si>
  <si>
    <t>Pedro_01-2021_UQAC-APA_AP_5</t>
  </si>
  <si>
    <t>Pedro_01-2021_UQAC-APA_AP_4</t>
  </si>
  <si>
    <t>Pedro_01-2021_UQAC-APA_AP_3</t>
  </si>
  <si>
    <t>Pedro_01-2021_UQAC-APA_AP_2</t>
  </si>
  <si>
    <t>Pedro_01-2021_UQAC-APA_AP_1</t>
  </si>
  <si>
    <t>Pedro_09-2020_UQAC-APA_AP_6</t>
  </si>
  <si>
    <t>Pedro_09-2020_UQAC-APA_AP_5</t>
  </si>
  <si>
    <t>Pedro_09-2020_UQAC-APA_AP_4</t>
  </si>
  <si>
    <t>Pedro_09-2020_UQAC-APA_AP_3</t>
  </si>
  <si>
    <t>Pedro_09-2020_UQAC-APA_AP_2</t>
  </si>
  <si>
    <t>Pedro_09-2020_UQAC-APA_AP_1</t>
  </si>
  <si>
    <t>AVERAGE (n=29)</t>
  </si>
  <si>
    <t>UQAC-APA</t>
  </si>
  <si>
    <t>Pedro_11-2021_BC-28_OX_14</t>
  </si>
  <si>
    <t>Pedro_11-2021_BC-28_OX_13</t>
  </si>
  <si>
    <t>Pedro_11-2021_BC-28_OX_12</t>
  </si>
  <si>
    <t>Pedro_11-2021_BC-28_OX_11</t>
  </si>
  <si>
    <t>Pedro_11-2021_BC-28_OX_10</t>
  </si>
  <si>
    <t>Pedro_11-2021_BC-28_OX_9</t>
  </si>
  <si>
    <t>Pedro_11-2021_BC-28_OX_8</t>
  </si>
  <si>
    <t>Pedro_11-2021_BC-28_OX_7</t>
  </si>
  <si>
    <t>Pedro_11-2021_BC-28_OX_6</t>
  </si>
  <si>
    <t>Pedro_11-2021_BC-28_OX_5</t>
  </si>
  <si>
    <t>Pedro_11-2021_BC-28_OX_4</t>
  </si>
  <si>
    <t>Pedro_11-2021_BC-28_OX_3</t>
  </si>
  <si>
    <t>Pedro_11-2021_BC-28_OX_2</t>
  </si>
  <si>
    <t>Pedro_11-2021_BC-28_OX_1</t>
  </si>
  <si>
    <t>Pedro_04-2021_BC-28_OX_13</t>
  </si>
  <si>
    <t>Pedro_04-2021_BC-28_OX_12</t>
  </si>
  <si>
    <t>Pedro_04-2021_BC-28_OX_11</t>
  </si>
  <si>
    <t>Pedro_04-2021_BC-28_OX_10</t>
  </si>
  <si>
    <t>Pedro_04-2021_BC-28_OX_9</t>
  </si>
  <si>
    <t>Pedro_04-2021_BC-28_OX_8</t>
  </si>
  <si>
    <t>Pedro_04-2021_BC-28_OX_7</t>
  </si>
  <si>
    <t>Pedro_04-2021_BC-28_OX_6</t>
  </si>
  <si>
    <t>Pedro_04-2021_BC-28_OX_5</t>
  </si>
  <si>
    <t>Pedro_04-2021_BC-28_OX_4</t>
  </si>
  <si>
    <t>Pedro_04-2021_BC-28_OX_3</t>
  </si>
  <si>
    <t>Pedro_04-2021_BC-28_OX_2</t>
  </si>
  <si>
    <t>Pedro_04-2021_BC-28_OX_1</t>
  </si>
  <si>
    <t>AVERAGE (n=27)</t>
  </si>
  <si>
    <t>BC-28</t>
  </si>
  <si>
    <t>G_GSE-1</t>
  </si>
  <si>
    <t>Pedro_11-2021_ILM0454_OX_28</t>
  </si>
  <si>
    <t>Pedro_11-2021_ILM0454_OX_27</t>
  </si>
  <si>
    <t>Pedro_11-2021_ILM0454_OX_26</t>
  </si>
  <si>
    <t>Pedro_11-2021_ILM0454_OX_25</t>
  </si>
  <si>
    <t>Pedro_11-2021_ILM0454_OX_24</t>
  </si>
  <si>
    <t>Pedro_11-2021_ILM0454_OX_23</t>
  </si>
  <si>
    <t>Pedro_11-2021_ILM0454_OX_22</t>
  </si>
  <si>
    <t>Pedro_11-2021_ILM0454_OX_21</t>
  </si>
  <si>
    <t>Pedro_11-2021_ILM0454_OX_20</t>
  </si>
  <si>
    <t>Pedro_11-2021_ILM0454_OX_19</t>
  </si>
  <si>
    <t>Pedro_11-2021_ILM0454_OX_18</t>
  </si>
  <si>
    <t>Pedro_11-2021_ILM0454_OX_17</t>
  </si>
  <si>
    <t>Pedro_11-2021_ILM0454_OX_16</t>
  </si>
  <si>
    <t>Pedro_11-2021_ILM0454_OX_15</t>
  </si>
  <si>
    <t>Pedro_11-2021_ILM0454_OX_14</t>
  </si>
  <si>
    <t>Pedro_11-2021_ILM0454_OX_13</t>
  </si>
  <si>
    <t>Pedro_11-2021_ILM0454_OX_12</t>
  </si>
  <si>
    <t>Pedro_11-2021_ILM0454_OX_11</t>
  </si>
  <si>
    <t>Pedro_11-2021_ILM0454_OX_10</t>
  </si>
  <si>
    <t>Pedro_11-2021_ILM0454_OX_9</t>
  </si>
  <si>
    <t>Pedro_11-2021_ILM0454_OX_8</t>
  </si>
  <si>
    <t>Pedro_11-2021_ILM0454_OX_7</t>
  </si>
  <si>
    <t>Pedro_11-2021_ILM0454_OX_6</t>
  </si>
  <si>
    <t>Pedro_11-2021_ILM0454_OX_5</t>
  </si>
  <si>
    <t>Pedro_11-2021_ILM0454_OX_4</t>
  </si>
  <si>
    <t>Pedro_11-2021_ILM0454_OX_3</t>
  </si>
  <si>
    <t>Pedro_11-2021_ILM0454_OX_2</t>
  </si>
  <si>
    <t>Pedro_11-2021_ILM0454_OX_1</t>
  </si>
  <si>
    <t>RSD (PRECISION) &lt; 10%</t>
  </si>
  <si>
    <t>AVERAGE (n=28)</t>
  </si>
  <si>
    <t>Pedro_11-2021_GP10-AP_13</t>
  </si>
  <si>
    <t>Pedro_11-2021_GP10-AP_12</t>
  </si>
  <si>
    <t>Pedro_11-2021_GP10-AP_11</t>
  </si>
  <si>
    <t>Pedro_11-2021_GP10-AP_10</t>
  </si>
  <si>
    <t>Pedro_11-2021_GP10-AP_9</t>
  </si>
  <si>
    <t>Pedro_11-2021_GP10-AP_8</t>
  </si>
  <si>
    <t>Pedro_11-2021_GP10-AP_7</t>
  </si>
  <si>
    <t>Pedro_11-2021_GP10-AP_6</t>
  </si>
  <si>
    <t>Pedro_11-2021_GP10-AP_5</t>
  </si>
  <si>
    <t>Pedro_11-2021_GP10-AP_4</t>
  </si>
  <si>
    <t>Pedro_11-2021_GP10-AP_3</t>
  </si>
  <si>
    <t>Pedro_11-2021_GP10-AP_2</t>
  </si>
  <si>
    <t>Pedro_11-2021_GP10-AP_1</t>
  </si>
  <si>
    <t>Pedro_01-2021_GP10-AP_6</t>
  </si>
  <si>
    <t>Pedro_01-2021_GP10-AP_5</t>
  </si>
  <si>
    <t>Pedro_01-2021_GP10-AP_4</t>
  </si>
  <si>
    <t>Pedro_01-2021_GP10-AP_3</t>
  </si>
  <si>
    <t>Pedro_01-2021_GP10-AP_2</t>
  </si>
  <si>
    <t>Pedro_01-2021_GP10-AP_1</t>
  </si>
  <si>
    <t>AVERAGE (n=19)</t>
  </si>
  <si>
    <t>MAPS-4</t>
  </si>
  <si>
    <t>Geochemical variation of oxide-apatite mineralization associated with Proterozoic massif-type anorthosites in the Central Grenville Province, Quebec, Canada</t>
  </si>
  <si>
    <t>LA-ICP-MS Mienral chemistry reference materials</t>
  </si>
  <si>
    <t>LA-ICP-MS Whole-rock major and trace element compositions for reference materials</t>
  </si>
  <si>
    <t>LA-ICP-MS Whole-rock major and trace element compositions for reference materials, calculated by normalisation to 100% oxides</t>
  </si>
  <si>
    <t>LA-ICP-MS Whole-rock major and trace element compositions for Fe-Ti oxide reference materials</t>
  </si>
  <si>
    <t>LA-ICP-MS Whole-rock major and trace element compositions for Fe-Ti-P rich reference materials</t>
  </si>
  <si>
    <t>LA-ICP-MS Mineral chemistry - Major and trace element compositions for reference materials</t>
  </si>
  <si>
    <t xml:space="preserve"> LA-ICP-MS Mineral chemistry - Major and trace element compositions for reference 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</si>
</sst>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_ * #,##0.00_)\ _$_ ;_ * \(#,##0.00\)\ _$_ ;_ * &quot;-&quot;??_)\ _$_ ;_ @_ "/>
  </numFmts>
  <fonts count="2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sz val="12"/>
      <color theme="1"/>
      <name val="Calibri"/>
    </font>
    <font>
      <b/>
      <sz val="12"/>
      <color theme="1"/>
      <name val="Calibri"/>
    </font>
    <font>
      <b/>
      <u/>
      <sz val="12"/>
      <color theme="1"/>
      <name val="Calibri"/>
    </font>
    <font>
      <b/>
      <u/>
      <sz val="12"/>
      <color theme="1"/>
      <name val="Calibri"/>
    </font>
    <font>
      <b/>
      <sz val="11"/>
      <color theme="1"/>
      <name val="Calibri"/>
    </font>
    <font>
      <u/>
      <sz val="11"/>
      <color theme="10"/>
      <name val="Calibri"/>
    </font>
    <font>
      <sz val="10"/>
      <color theme="1"/>
      <name val="Calibri"/>
    </font>
    <font>
      <i/>
      <sz val="11"/>
      <color theme="1"/>
      <name val="Calibri"/>
    </font>
    <font>
      <sz val="12"/>
      <color rgb="FF000000"/>
      <name val="Calibri"/>
    </font>
    <font>
      <sz val="8"/>
      <color theme="1"/>
      <name val="Arial"/>
    </font>
    <font>
      <b/>
      <sz val="8"/>
      <color theme="1"/>
      <name val="Arial"/>
    </font>
    <font>
      <b/>
      <i/>
      <sz val="8"/>
      <color theme="1"/>
      <name val="Arial"/>
    </font>
    <font>
      <b/>
      <u/>
      <sz val="8"/>
      <color theme="1"/>
      <name val="Arial"/>
    </font>
    <font>
      <b/>
      <u/>
      <sz val="8"/>
      <color theme="1"/>
      <name val="Arial"/>
    </font>
    <font>
      <vertAlign val="subscript"/>
      <sz val="8"/>
      <color theme="1"/>
      <name val="Arial"/>
    </font>
    <font>
      <vertAlign val="superscript"/>
      <sz val="8"/>
      <color theme="1"/>
      <name val="Arial"/>
    </font>
    <font>
      <b/>
      <vertAlign val="subscript"/>
      <sz val="8"/>
      <color theme="1"/>
      <name val="Arial"/>
    </font>
    <font>
      <b/>
      <vertAlign val="superscript"/>
      <sz val="8"/>
      <color theme="1"/>
      <name val="Arial"/>
    </font>
    <font>
      <sz val="12"/>
      <color theme="1"/>
      <name val="Calibri"/>
      <scheme val="minor"/>
    </font>
    <font>
      <sz val="8"/>
      <color theme="1"/>
      <name val="Calibri"/>
    </font>
    <font>
      <sz val="12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</fills>
  <borders count="6"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/>
    <xf numFmtId="0" fontId="21" fillId="0" borderId="0"/>
    <xf numFmtId="0" fontId="1" fillId="0" borderId="0"/>
  </cellStyleXfs>
  <cellXfs count="131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vertical="center"/>
    </xf>
    <xf numFmtId="164" fontId="12" fillId="0" borderId="0" xfId="0" applyNumberFormat="1" applyFont="1" applyAlignment="1">
      <alignment horizontal="center"/>
    </xf>
    <xf numFmtId="164" fontId="12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top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/>
    </xf>
    <xf numFmtId="164" fontId="13" fillId="0" borderId="3" xfId="0" applyNumberFormat="1" applyFont="1" applyBorder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vertical="center"/>
    </xf>
    <xf numFmtId="164" fontId="12" fillId="0" borderId="5" xfId="0" applyNumberFormat="1" applyFont="1" applyBorder="1"/>
    <xf numFmtId="2" fontId="12" fillId="0" borderId="5" xfId="0" applyNumberFormat="1" applyFont="1" applyBorder="1"/>
    <xf numFmtId="164" fontId="12" fillId="0" borderId="5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165" fontId="13" fillId="0" borderId="2" xfId="0" applyNumberFormat="1" applyFont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" fontId="12" fillId="0" borderId="4" xfId="0" applyNumberFormat="1" applyFont="1" applyBorder="1" applyAlignment="1">
      <alignment horizontal="center"/>
    </xf>
    <xf numFmtId="2" fontId="12" fillId="0" borderId="4" xfId="0" applyNumberFormat="1" applyFont="1" applyBorder="1" applyAlignment="1">
      <alignment horizontal="center"/>
    </xf>
    <xf numFmtId="164" fontId="12" fillId="0" borderId="0" xfId="0" applyNumberFormat="1" applyFont="1"/>
    <xf numFmtId="2" fontId="12" fillId="0" borderId="0" xfId="0" applyNumberFormat="1" applyFont="1"/>
    <xf numFmtId="0" fontId="12" fillId="0" borderId="0" xfId="0" applyFont="1"/>
    <xf numFmtId="0" fontId="12" fillId="0" borderId="5" xfId="0" applyFont="1" applyBorder="1" applyAlignment="1">
      <alignment horizontal="left" vertical="center"/>
    </xf>
    <xf numFmtId="164" fontId="12" fillId="0" borderId="5" xfId="0" applyNumberFormat="1" applyFont="1" applyBorder="1" applyAlignment="1">
      <alignment horizontal="left" vertical="center"/>
    </xf>
    <xf numFmtId="164" fontId="13" fillId="0" borderId="1" xfId="0" applyNumberFormat="1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64" fontId="13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64" fontId="16" fillId="0" borderId="2" xfId="0" applyNumberFormat="1" applyFont="1" applyBorder="1" applyAlignment="1">
      <alignment horizontal="center"/>
    </xf>
    <xf numFmtId="164" fontId="13" fillId="0" borderId="4" xfId="0" applyNumberFormat="1" applyFont="1" applyBorder="1" applyAlignment="1">
      <alignment horizontal="center"/>
    </xf>
    <xf numFmtId="2" fontId="13" fillId="0" borderId="4" xfId="0" applyNumberFormat="1" applyFont="1" applyBorder="1" applyAlignment="1">
      <alignment horizontal="center"/>
    </xf>
    <xf numFmtId="2" fontId="13" fillId="0" borderId="3" xfId="0" applyNumberFormat="1" applyFont="1" applyBorder="1" applyAlignment="1">
      <alignment horizontal="center"/>
    </xf>
    <xf numFmtId="164" fontId="13" fillId="0" borderId="0" xfId="0" applyNumberFormat="1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21" fillId="0" borderId="0" xfId="1"/>
    <xf numFmtId="0" fontId="3" fillId="0" borderId="0" xfId="1" applyFont="1" applyAlignment="1">
      <alignment horizontal="right"/>
    </xf>
    <xf numFmtId="9" fontId="3" fillId="0" borderId="0" xfId="1" applyNumberFormat="1" applyFont="1" applyAlignment="1">
      <alignment horizontal="right"/>
    </xf>
    <xf numFmtId="9" fontId="3" fillId="0" borderId="0" xfId="1" applyNumberFormat="1" applyFont="1"/>
    <xf numFmtId="0" fontId="2" fillId="0" borderId="0" xfId="1" applyFont="1"/>
    <xf numFmtId="164" fontId="22" fillId="0" borderId="0" xfId="1" applyNumberFormat="1" applyFont="1" applyAlignment="1">
      <alignment horizontal="center" vertical="center"/>
    </xf>
    <xf numFmtId="164" fontId="12" fillId="0" borderId="0" xfId="1" applyNumberFormat="1" applyFont="1" applyAlignment="1">
      <alignment horizontal="center" vertical="center"/>
    </xf>
    <xf numFmtId="164" fontId="12" fillId="0" borderId="4" xfId="1" applyNumberFormat="1" applyFont="1" applyBorder="1" applyAlignment="1">
      <alignment horizontal="center" vertical="center"/>
    </xf>
    <xf numFmtId="164" fontId="12" fillId="0" borderId="2" xfId="1" applyNumberFormat="1" applyFont="1" applyBorder="1" applyAlignment="1">
      <alignment horizontal="center" vertical="center"/>
    </xf>
    <xf numFmtId="164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2" fontId="22" fillId="0" borderId="0" xfId="1" applyNumberFormat="1" applyFont="1" applyAlignment="1">
      <alignment horizontal="center"/>
    </xf>
    <xf numFmtId="2" fontId="12" fillId="0" borderId="5" xfId="1" applyNumberFormat="1" applyFont="1" applyBorder="1" applyAlignment="1">
      <alignment horizontal="center"/>
    </xf>
    <xf numFmtId="2" fontId="12" fillId="0" borderId="0" xfId="1" applyNumberFormat="1" applyFont="1" applyAlignment="1">
      <alignment horizontal="center"/>
    </xf>
    <xf numFmtId="0" fontId="22" fillId="0" borderId="0" xfId="1" applyFont="1"/>
    <xf numFmtId="2" fontId="12" fillId="0" borderId="4" xfId="1" applyNumberFormat="1" applyFont="1" applyBorder="1" applyAlignment="1">
      <alignment horizontal="center"/>
    </xf>
    <xf numFmtId="0" fontId="12" fillId="0" borderId="4" xfId="1" applyFont="1" applyBorder="1"/>
    <xf numFmtId="0" fontId="12" fillId="0" borderId="0" xfId="1" applyFont="1"/>
    <xf numFmtId="2" fontId="12" fillId="0" borderId="3" xfId="1" applyNumberFormat="1" applyFont="1" applyBorder="1" applyAlignment="1">
      <alignment horizontal="center"/>
    </xf>
    <xf numFmtId="0" fontId="12" fillId="0" borderId="3" xfId="1" applyFont="1" applyBorder="1"/>
    <xf numFmtId="2" fontId="12" fillId="0" borderId="1" xfId="1" applyNumberFormat="1" applyFont="1" applyBorder="1" applyAlignment="1">
      <alignment horizontal="center"/>
    </xf>
    <xf numFmtId="2" fontId="12" fillId="0" borderId="1" xfId="1" applyNumberFormat="1" applyFont="1" applyBorder="1"/>
    <xf numFmtId="164" fontId="12" fillId="0" borderId="1" xfId="1" applyNumberFormat="1" applyFont="1" applyBorder="1" applyAlignment="1">
      <alignment horizontal="center"/>
    </xf>
    <xf numFmtId="2" fontId="22" fillId="0" borderId="0" xfId="1" applyNumberFormat="1" applyFont="1"/>
    <xf numFmtId="2" fontId="12" fillId="0" borderId="0" xfId="1" applyNumberFormat="1" applyFont="1"/>
    <xf numFmtId="2" fontId="12" fillId="0" borderId="0" xfId="1" applyNumberFormat="1" applyFont="1" applyAlignment="1">
      <alignment horizontal="center" vertical="center"/>
    </xf>
    <xf numFmtId="2" fontId="12" fillId="0" borderId="2" xfId="1" applyNumberFormat="1" applyFont="1" applyBorder="1" applyAlignment="1">
      <alignment horizontal="center"/>
    </xf>
    <xf numFmtId="2" fontId="12" fillId="0" borderId="2" xfId="1" applyNumberFormat="1" applyFont="1" applyBorder="1"/>
    <xf numFmtId="164" fontId="12" fillId="0" borderId="2" xfId="1" applyNumberFormat="1" applyFont="1" applyBorder="1" applyAlignment="1">
      <alignment horizontal="center"/>
    </xf>
    <xf numFmtId="0" fontId="23" fillId="0" borderId="1" xfId="1" applyFont="1" applyBorder="1"/>
    <xf numFmtId="164" fontId="22" fillId="0" borderId="0" xfId="1" applyNumberFormat="1" applyFont="1" applyAlignment="1">
      <alignment horizontal="center"/>
    </xf>
    <xf numFmtId="164" fontId="12" fillId="0" borderId="5" xfId="1" applyNumberFormat="1" applyFont="1" applyBorder="1" applyAlignment="1">
      <alignment horizontal="center"/>
    </xf>
    <xf numFmtId="164" fontId="12" fillId="0" borderId="0" xfId="1" applyNumberFormat="1" applyFont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1" xfId="1" applyNumberFormat="1" applyFont="1" applyBorder="1"/>
    <xf numFmtId="164" fontId="12" fillId="2" borderId="0" xfId="1" applyNumberFormat="1" applyFont="1" applyFill="1" applyAlignment="1">
      <alignment horizontal="center"/>
    </xf>
    <xf numFmtId="164" fontId="12" fillId="0" borderId="1" xfId="1" applyNumberFormat="1" applyFont="1" applyBorder="1" applyAlignment="1">
      <alignment vertical="center"/>
    </xf>
    <xf numFmtId="164" fontId="12" fillId="0" borderId="2" xfId="1" applyNumberFormat="1" applyFont="1" applyBorder="1" applyAlignment="1">
      <alignment vertical="center"/>
    </xf>
    <xf numFmtId="164" fontId="22" fillId="0" borderId="0" xfId="1" applyNumberFormat="1" applyFont="1"/>
    <xf numFmtId="164" fontId="12" fillId="0" borderId="5" xfId="1" applyNumberFormat="1" applyFont="1" applyBorder="1"/>
    <xf numFmtId="164" fontId="12" fillId="2" borderId="5" xfId="1" applyNumberFormat="1" applyFont="1" applyFill="1" applyBorder="1" applyAlignment="1">
      <alignment horizontal="center"/>
    </xf>
    <xf numFmtId="164" fontId="12" fillId="0" borderId="0" xfId="1" applyNumberFormat="1" applyFont="1"/>
    <xf numFmtId="164" fontId="12" fillId="2" borderId="0" xfId="1" applyNumberFormat="1" applyFont="1" applyFill="1" applyAlignment="1">
      <alignment horizontal="center" vertical="center"/>
    </xf>
    <xf numFmtId="164" fontId="12" fillId="2" borderId="4" xfId="1" applyNumberFormat="1" applyFont="1" applyFill="1" applyBorder="1" applyAlignment="1">
      <alignment horizontal="center"/>
    </xf>
    <xf numFmtId="164" fontId="12" fillId="0" borderId="4" xfId="1" applyNumberFormat="1" applyFont="1" applyBorder="1"/>
    <xf numFmtId="164" fontId="12" fillId="2" borderId="3" xfId="1" applyNumberFormat="1" applyFont="1" applyFill="1" applyBorder="1" applyAlignment="1">
      <alignment horizontal="center"/>
    </xf>
    <xf numFmtId="164" fontId="12" fillId="0" borderId="3" xfId="1" applyNumberFormat="1" applyFont="1" applyBorder="1"/>
    <xf numFmtId="164" fontId="12" fillId="2" borderId="2" xfId="1" applyNumberFormat="1" applyFont="1" applyFill="1" applyBorder="1" applyAlignment="1">
      <alignment horizontal="center"/>
    </xf>
    <xf numFmtId="164" fontId="12" fillId="0" borderId="2" xfId="1" applyNumberFormat="1" applyFont="1" applyBorder="1"/>
    <xf numFmtId="164" fontId="12" fillId="2" borderId="2" xfId="1" applyNumberFormat="1" applyFont="1" applyFill="1" applyBorder="1" applyAlignment="1">
      <alignment horizontal="center" vertical="center"/>
    </xf>
    <xf numFmtId="164" fontId="12" fillId="0" borderId="1" xfId="1" applyNumberFormat="1" applyFont="1" applyBorder="1" applyAlignment="1">
      <alignment horizontal="left" vertical="center"/>
    </xf>
    <xf numFmtId="2" fontId="12" fillId="0" borderId="5" xfId="1" applyNumberFormat="1" applyFont="1" applyBorder="1" applyAlignment="1">
      <alignment horizontal="center" vertical="center"/>
    </xf>
    <xf numFmtId="0" fontId="12" fillId="0" borderId="0" xfId="1" applyFont="1" applyAlignment="1">
      <alignment vertical="center"/>
    </xf>
    <xf numFmtId="2" fontId="13" fillId="0" borderId="2" xfId="1" applyNumberFormat="1" applyFont="1" applyBorder="1" applyAlignment="1">
      <alignment horizontal="center"/>
    </xf>
    <xf numFmtId="2" fontId="13" fillId="0" borderId="2" xfId="1" applyNumberFormat="1" applyFont="1" applyBorder="1"/>
    <xf numFmtId="0" fontId="22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4" fontId="12" fillId="0" borderId="5" xfId="1" applyNumberFormat="1" applyFont="1" applyBorder="1" applyAlignment="1">
      <alignment horizontal="center" vertical="center"/>
    </xf>
    <xf numFmtId="164" fontId="12" fillId="0" borderId="3" xfId="1" applyNumberFormat="1" applyFont="1" applyBorder="1" applyAlignment="1">
      <alignment horizontal="center" vertical="center"/>
    </xf>
    <xf numFmtId="164" fontId="13" fillId="0" borderId="2" xfId="1" applyNumberFormat="1" applyFont="1" applyBorder="1" applyAlignment="1">
      <alignment horizontal="center"/>
    </xf>
    <xf numFmtId="164" fontId="13" fillId="0" borderId="2" xfId="1" applyNumberFormat="1" applyFont="1" applyBorder="1"/>
    <xf numFmtId="164" fontId="13" fillId="0" borderId="2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0" xfId="0"/>
  </cellXfs>
  <cellStyles count="3">
    <cellStyle name="Normal" xfId="0" builtinId="0"/>
    <cellStyle name="Normal 2" xfId="1" xr:uid="{3C919529-F82A-4480-8D26-3E7629A7BE71}"/>
    <cellStyle name="Normal 3" xfId="2" xr:uid="{19D44112-4EC7-47DB-882B-16C6DFD7B327}"/>
  </cellStyles>
  <dxfs count="2"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arm.cnrs.fr/pages/geostandards.php" TargetMode="External"/><Relationship Id="rId2" Type="http://schemas.openxmlformats.org/officeDocument/2006/relationships/hyperlink" Target="https://www.mndm.gov.on.ca/sites/default/files/2020_geo_labs_brochure.pdf" TargetMode="External"/><Relationship Id="rId1" Type="http://schemas.openxmlformats.org/officeDocument/2006/relationships/hyperlink" Target="http://iageo.com/okum-komatiite-ontari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99"/>
  <sheetViews>
    <sheetView workbookViewId="0">
      <selection sqref="A1:B1"/>
    </sheetView>
  </sheetViews>
  <sheetFormatPr defaultColWidth="14.42578125" defaultRowHeight="15" customHeight="1" x14ac:dyDescent="0.25"/>
  <cols>
    <col min="1" max="26" width="8.85546875" customWidth="1"/>
  </cols>
  <sheetData>
    <row r="1" spans="1:2" ht="14.25" customHeight="1" x14ac:dyDescent="0.25">
      <c r="A1" s="1" t="s">
        <v>0</v>
      </c>
      <c r="B1" s="1" t="s">
        <v>1530</v>
      </c>
    </row>
    <row r="2" spans="1:2" x14ac:dyDescent="0.25">
      <c r="A2" s="1" t="s">
        <v>1</v>
      </c>
      <c r="B2" s="1" t="s">
        <v>2</v>
      </c>
    </row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768D-A8FB-4A94-92F4-BB633568EB17}">
  <dimension ref="A1:BC1000"/>
  <sheetViews>
    <sheetView workbookViewId="0"/>
  </sheetViews>
  <sheetFormatPr defaultColWidth="12.85546875" defaultRowHeight="15" customHeight="1" x14ac:dyDescent="0.25"/>
  <cols>
    <col min="1" max="1" width="23.28515625" style="66" customWidth="1"/>
    <col min="2" max="2" width="7.5703125" style="66" customWidth="1"/>
    <col min="3" max="3" width="5.85546875" style="66" customWidth="1"/>
    <col min="4" max="6" width="6.42578125" style="66" customWidth="1"/>
    <col min="7" max="7" width="7.42578125" style="66" customWidth="1"/>
    <col min="8" max="8" width="5.7109375" style="66" customWidth="1"/>
    <col min="9" max="10" width="8.42578125" style="66" customWidth="1"/>
    <col min="11" max="12" width="6.42578125" style="66" customWidth="1"/>
    <col min="13" max="13" width="4" style="66" customWidth="1"/>
    <col min="14" max="14" width="5.7109375" style="66" customWidth="1"/>
    <col min="15" max="16" width="4" style="66" customWidth="1"/>
    <col min="17" max="17" width="4.7109375" style="66" customWidth="1"/>
    <col min="18" max="18" width="7.42578125" style="66" customWidth="1"/>
    <col min="19" max="22" width="4" style="66" customWidth="1"/>
    <col min="23" max="25" width="4.140625" style="66" customWidth="1"/>
    <col min="26" max="26" width="5.85546875" style="66" customWidth="1"/>
    <col min="27" max="30" width="4" style="66" customWidth="1"/>
    <col min="31" max="31" width="4.140625" style="66" customWidth="1"/>
    <col min="32" max="34" width="4.5703125" style="66" customWidth="1"/>
    <col min="35" max="35" width="4.42578125" style="66" customWidth="1"/>
    <col min="36" max="36" width="4.5703125" style="66" customWidth="1"/>
    <col min="37" max="37" width="4.140625" style="66" customWidth="1"/>
    <col min="38" max="38" width="4.5703125" style="66" customWidth="1"/>
    <col min="39" max="39" width="4.7109375" style="66" customWidth="1"/>
    <col min="40" max="40" width="4.42578125" style="66" customWidth="1"/>
    <col min="41" max="41" width="4.7109375" style="66" customWidth="1"/>
    <col min="42" max="42" width="4.42578125" style="66" customWidth="1"/>
    <col min="43" max="44" width="4.5703125" style="66" customWidth="1"/>
    <col min="45" max="45" width="4.140625" style="66" customWidth="1"/>
    <col min="46" max="47" width="4.7109375" style="66" customWidth="1"/>
    <col min="48" max="48" width="4.42578125" style="66" customWidth="1"/>
    <col min="49" max="49" width="4.140625" style="66" customWidth="1"/>
    <col min="50" max="50" width="4.42578125" style="66" customWidth="1"/>
    <col min="51" max="51" width="4.140625" style="66" customWidth="1"/>
    <col min="52" max="52" width="4.42578125" style="66" customWidth="1"/>
    <col min="53" max="53" width="4" style="66" customWidth="1"/>
    <col min="54" max="54" width="4.42578125" style="66" customWidth="1"/>
    <col min="55" max="55" width="4" style="66" customWidth="1"/>
    <col min="56" max="16384" width="12.85546875" style="66"/>
  </cols>
  <sheetData>
    <row r="1" spans="1:55" ht="11.25" customHeight="1" x14ac:dyDescent="0.25">
      <c r="A1" s="76" t="s">
        <v>1536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</row>
    <row r="2" spans="1:55" ht="11.25" customHeight="1" thickBot="1" x14ac:dyDescent="0.3">
      <c r="A2" s="94" t="s">
        <v>1204</v>
      </c>
      <c r="B2" s="9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74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74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</row>
    <row r="3" spans="1:55" ht="11.25" customHeight="1" x14ac:dyDescent="0.25">
      <c r="A3" s="88" t="s">
        <v>1057</v>
      </c>
      <c r="B3" s="101"/>
      <c r="C3" s="88">
        <v>43</v>
      </c>
      <c r="D3" s="88">
        <v>26706.959999999999</v>
      </c>
      <c r="E3" s="88">
        <v>21711.599999999999</v>
      </c>
      <c r="F3" s="88">
        <v>70919.5</v>
      </c>
      <c r="G3" s="88">
        <v>248678</v>
      </c>
      <c r="H3" s="88">
        <v>860</v>
      </c>
      <c r="I3" s="88" t="s">
        <v>541</v>
      </c>
      <c r="J3" s="88" t="s">
        <v>541</v>
      </c>
      <c r="K3" s="88">
        <v>25300</v>
      </c>
      <c r="L3" s="88">
        <v>51458.400000000001</v>
      </c>
      <c r="M3" s="88">
        <v>52</v>
      </c>
      <c r="N3" s="88">
        <v>7433.924</v>
      </c>
      <c r="O3" s="88">
        <v>44</v>
      </c>
      <c r="P3" s="88">
        <v>42</v>
      </c>
      <c r="Q3" s="88">
        <v>220</v>
      </c>
      <c r="R3" s="88">
        <v>103382.23</v>
      </c>
      <c r="S3" s="88">
        <v>40</v>
      </c>
      <c r="T3" s="88">
        <v>58</v>
      </c>
      <c r="U3" s="88">
        <v>42</v>
      </c>
      <c r="V3" s="88">
        <v>54</v>
      </c>
      <c r="W3" s="88">
        <v>54</v>
      </c>
      <c r="X3" s="88">
        <v>32</v>
      </c>
      <c r="Y3" s="88">
        <v>27</v>
      </c>
      <c r="Z3" s="88">
        <v>37.299999999999997</v>
      </c>
      <c r="AA3" s="88">
        <v>69.400000000000006</v>
      </c>
      <c r="AB3" s="88">
        <v>42</v>
      </c>
      <c r="AC3" s="88">
        <v>42</v>
      </c>
      <c r="AD3" s="88">
        <v>42</v>
      </c>
      <c r="AE3" s="88">
        <v>39</v>
      </c>
      <c r="AF3" s="88">
        <v>29</v>
      </c>
      <c r="AG3" s="88">
        <v>43</v>
      </c>
      <c r="AH3" s="88">
        <v>67</v>
      </c>
      <c r="AI3" s="88">
        <v>39.1</v>
      </c>
      <c r="AJ3" s="88">
        <v>41.4</v>
      </c>
      <c r="AK3" s="88">
        <v>45</v>
      </c>
      <c r="AL3" s="88">
        <v>44.7</v>
      </c>
      <c r="AM3" s="88">
        <v>47.8</v>
      </c>
      <c r="AN3" s="88">
        <v>41</v>
      </c>
      <c r="AO3" s="88">
        <v>50.7</v>
      </c>
      <c r="AP3" s="88">
        <v>47</v>
      </c>
      <c r="AQ3" s="88">
        <v>51.2</v>
      </c>
      <c r="AR3" s="88">
        <v>49</v>
      </c>
      <c r="AS3" s="88">
        <v>40.1</v>
      </c>
      <c r="AT3" s="88">
        <v>49</v>
      </c>
      <c r="AU3" s="88">
        <v>50.9</v>
      </c>
      <c r="AV3" s="88">
        <v>51.5</v>
      </c>
      <c r="AW3" s="88">
        <v>39</v>
      </c>
      <c r="AX3" s="88">
        <v>39</v>
      </c>
      <c r="AY3" s="88">
        <v>43</v>
      </c>
      <c r="AZ3" s="88">
        <v>50</v>
      </c>
      <c r="BA3" s="88">
        <v>35</v>
      </c>
      <c r="BB3" s="88">
        <v>41</v>
      </c>
      <c r="BC3" s="88">
        <v>41</v>
      </c>
    </row>
    <row r="4" spans="1:55" ht="11.25" customHeight="1" x14ac:dyDescent="0.25">
      <c r="A4" s="100" t="s">
        <v>1203</v>
      </c>
      <c r="B4" s="100"/>
      <c r="C4" s="100">
        <f t="shared" ref="C4:AH4" si="0">AVERAGE(C8:C58)</f>
        <v>44.328734838204674</v>
      </c>
      <c r="D4" s="100">
        <f t="shared" si="0"/>
        <v>26856.124820255733</v>
      </c>
      <c r="E4" s="100">
        <f t="shared" si="0"/>
        <v>19380.889677418832</v>
      </c>
      <c r="F4" s="100">
        <f t="shared" si="0"/>
        <v>80212.465987305113</v>
      </c>
      <c r="G4" s="100">
        <f t="shared" si="0"/>
        <v>253607.9950406276</v>
      </c>
      <c r="H4" s="100">
        <f t="shared" si="0"/>
        <v>1031.2220157214122</v>
      </c>
      <c r="I4" s="100">
        <f t="shared" si="0"/>
        <v>261.00046228004317</v>
      </c>
      <c r="J4" s="100">
        <f t="shared" si="0"/>
        <v>205.55502371478684</v>
      </c>
      <c r="K4" s="100">
        <f t="shared" si="0"/>
        <v>23342.115331570938</v>
      </c>
      <c r="L4" s="100">
        <f t="shared" si="0"/>
        <v>55743.223911164423</v>
      </c>
      <c r="M4" s="100">
        <f t="shared" si="0"/>
        <v>58.859677476486759</v>
      </c>
      <c r="N4" s="100">
        <f t="shared" si="0"/>
        <v>7792.036540490697</v>
      </c>
      <c r="O4" s="100">
        <f t="shared" si="0"/>
        <v>44.392407771188779</v>
      </c>
      <c r="P4" s="100">
        <f t="shared" si="0"/>
        <v>43.216099883457069</v>
      </c>
      <c r="Q4" s="100">
        <f t="shared" si="0"/>
        <v>218.55127932716519</v>
      </c>
      <c r="R4" s="100">
        <f t="shared" si="0"/>
        <v>88382.44806267129</v>
      </c>
      <c r="S4" s="100">
        <f t="shared" si="0"/>
        <v>40.201055862029563</v>
      </c>
      <c r="T4" s="100">
        <f t="shared" si="0"/>
        <v>60.223866009638847</v>
      </c>
      <c r="U4" s="100">
        <f t="shared" si="0"/>
        <v>42.515698151880478</v>
      </c>
      <c r="V4" s="100">
        <f t="shared" si="0"/>
        <v>58.33322694036184</v>
      </c>
      <c r="W4" s="100">
        <f t="shared" si="0"/>
        <v>55.882353237339558</v>
      </c>
      <c r="X4" s="100">
        <f t="shared" si="0"/>
        <v>42.974791039861003</v>
      </c>
      <c r="Y4" s="100">
        <f t="shared" si="0"/>
        <v>35.075010751577906</v>
      </c>
      <c r="Z4" s="100">
        <f t="shared" si="0"/>
        <v>41.974523916295823</v>
      </c>
      <c r="AA4" s="100">
        <f t="shared" si="0"/>
        <v>72.099494118709899</v>
      </c>
      <c r="AB4" s="100">
        <f t="shared" si="0"/>
        <v>42.244778045761336</v>
      </c>
      <c r="AC4" s="100">
        <f t="shared" si="0"/>
        <v>43.379320206130757</v>
      </c>
      <c r="AD4" s="100">
        <f t="shared" si="0"/>
        <v>43.432132953814104</v>
      </c>
      <c r="AE4" s="100">
        <f t="shared" si="0"/>
        <v>37.503836188329153</v>
      </c>
      <c r="AF4" s="100">
        <f t="shared" si="0"/>
        <v>34.228088234726229</v>
      </c>
      <c r="AG4" s="100">
        <f t="shared" si="0"/>
        <v>37.623467457746038</v>
      </c>
      <c r="AH4" s="100">
        <f t="shared" si="0"/>
        <v>71.444444667660775</v>
      </c>
      <c r="AI4" s="100">
        <f t="shared" ref="AI4:BC4" si="1">AVERAGE(AI8:AI58)</f>
        <v>39.809161642920003</v>
      </c>
      <c r="AJ4" s="100">
        <f t="shared" si="1"/>
        <v>41.83536742850184</v>
      </c>
      <c r="AK4" s="100">
        <f t="shared" si="1"/>
        <v>46.217303879914688</v>
      </c>
      <c r="AL4" s="100">
        <f t="shared" si="1"/>
        <v>45.213760127554266</v>
      </c>
      <c r="AM4" s="100">
        <f t="shared" si="1"/>
        <v>48.572953566307753</v>
      </c>
      <c r="AN4" s="100">
        <f t="shared" si="1"/>
        <v>41.406697397469827</v>
      </c>
      <c r="AO4" s="100">
        <f t="shared" si="1"/>
        <v>50.588481596891114</v>
      </c>
      <c r="AP4" s="100">
        <f t="shared" si="1"/>
        <v>48.20427839492563</v>
      </c>
      <c r="AQ4" s="100">
        <f t="shared" si="1"/>
        <v>52.810372418944176</v>
      </c>
      <c r="AR4" s="100">
        <f t="shared" si="1"/>
        <v>50.237912531838447</v>
      </c>
      <c r="AS4" s="100">
        <f t="shared" si="1"/>
        <v>41.059881744650873</v>
      </c>
      <c r="AT4" s="100">
        <f t="shared" si="1"/>
        <v>50.902215124871027</v>
      </c>
      <c r="AU4" s="100">
        <f t="shared" si="1"/>
        <v>51.585370938198103</v>
      </c>
      <c r="AV4" s="100">
        <f t="shared" si="1"/>
        <v>52.488802973253492</v>
      </c>
      <c r="AW4" s="100">
        <f t="shared" si="1"/>
        <v>43.352284577897628</v>
      </c>
      <c r="AX4" s="100">
        <f t="shared" si="1"/>
        <v>43.376856502511629</v>
      </c>
      <c r="AY4" s="100">
        <f t="shared" si="1"/>
        <v>42.557323580497581</v>
      </c>
      <c r="AZ4" s="100">
        <f t="shared" si="1"/>
        <v>48.499426382412615</v>
      </c>
      <c r="BA4" s="100">
        <f t="shared" si="1"/>
        <v>33.10290253505277</v>
      </c>
      <c r="BB4" s="100">
        <f t="shared" si="1"/>
        <v>42.499515900399352</v>
      </c>
      <c r="BC4" s="100">
        <f t="shared" si="1"/>
        <v>41.858850663473874</v>
      </c>
    </row>
    <row r="5" spans="1:55" ht="11.25" customHeight="1" x14ac:dyDescent="0.25">
      <c r="A5" s="98" t="s">
        <v>134</v>
      </c>
      <c r="B5" s="98"/>
      <c r="C5" s="98">
        <f t="shared" ref="C5:AH5" si="2">_xlfn.STDEV.S(C8:C58)</f>
        <v>3.1795280632424001</v>
      </c>
      <c r="D5" s="98">
        <f t="shared" si="2"/>
        <v>1531.4558864559453</v>
      </c>
      <c r="E5" s="98">
        <f t="shared" si="2"/>
        <v>848.17027615993777</v>
      </c>
      <c r="F5" s="98">
        <f t="shared" si="2"/>
        <v>4441.2147131951979</v>
      </c>
      <c r="G5" s="98">
        <f t="shared" si="2"/>
        <v>10607.76435489802</v>
      </c>
      <c r="H5" s="98">
        <f t="shared" si="2"/>
        <v>58.72211726285137</v>
      </c>
      <c r="I5" s="98">
        <f t="shared" si="2"/>
        <v>69.028334201730473</v>
      </c>
      <c r="J5" s="98">
        <f t="shared" si="2"/>
        <v>98.921185028580652</v>
      </c>
      <c r="K5" s="98">
        <f t="shared" si="2"/>
        <v>7785.3006955961409</v>
      </c>
      <c r="L5" s="98">
        <f t="shared" si="2"/>
        <v>1834.9751299026614</v>
      </c>
      <c r="M5" s="98">
        <f t="shared" si="2"/>
        <v>13.130427719278766</v>
      </c>
      <c r="N5" s="98">
        <f t="shared" si="2"/>
        <v>410.05961992541631</v>
      </c>
      <c r="O5" s="98">
        <f t="shared" si="2"/>
        <v>1.8179911297056925</v>
      </c>
      <c r="P5" s="98">
        <f t="shared" si="2"/>
        <v>1.9525818471757259</v>
      </c>
      <c r="Q5" s="98">
        <f t="shared" si="2"/>
        <v>9.8494623625775244</v>
      </c>
      <c r="R5" s="98">
        <f t="shared" si="2"/>
        <v>9353.8613766115323</v>
      </c>
      <c r="S5" s="98">
        <f t="shared" si="2"/>
        <v>2.0448377351836666</v>
      </c>
      <c r="T5" s="98">
        <f t="shared" si="2"/>
        <v>3.3238144812704049</v>
      </c>
      <c r="U5" s="98">
        <f t="shared" si="2"/>
        <v>2.6563915837009051</v>
      </c>
      <c r="V5" s="98">
        <f t="shared" si="2"/>
        <v>2.8739044310665252</v>
      </c>
      <c r="W5" s="98">
        <f t="shared" si="2"/>
        <v>2.1152093371905254</v>
      </c>
      <c r="X5" s="98">
        <f t="shared" si="2"/>
        <v>2.0832892537274343</v>
      </c>
      <c r="Y5" s="98">
        <f t="shared" si="2"/>
        <v>3.1183563083001364</v>
      </c>
      <c r="Z5" s="98">
        <f t="shared" si="2"/>
        <v>16.535033077739136</v>
      </c>
      <c r="AA5" s="98">
        <f t="shared" si="2"/>
        <v>3.2831410693078644</v>
      </c>
      <c r="AB5" s="98">
        <f t="shared" si="2"/>
        <v>2.6165944769674154</v>
      </c>
      <c r="AC5" s="98">
        <f t="shared" si="2"/>
        <v>2.3266346152375768</v>
      </c>
      <c r="AD5" s="98">
        <f t="shared" si="2"/>
        <v>1.6038468494982294</v>
      </c>
      <c r="AE5" s="98">
        <f t="shared" si="2"/>
        <v>1.6375296008896836</v>
      </c>
      <c r="AF5" s="98">
        <f t="shared" si="2"/>
        <v>1.370458000735318</v>
      </c>
      <c r="AG5" s="98">
        <f t="shared" si="2"/>
        <v>1.4076026688050258</v>
      </c>
      <c r="AH5" s="98">
        <f t="shared" si="2"/>
        <v>3.95941880026411</v>
      </c>
      <c r="AI5" s="98">
        <f t="shared" ref="AI5:BC5" si="3">_xlfn.STDEV.S(AI8:AI58)</f>
        <v>2.2239251679695471</v>
      </c>
      <c r="AJ5" s="98">
        <f t="shared" si="3"/>
        <v>2.1527470028005271</v>
      </c>
      <c r="AK5" s="98">
        <f t="shared" si="3"/>
        <v>2.5790383991771231</v>
      </c>
      <c r="AL5" s="98">
        <f t="shared" si="3"/>
        <v>2.3009663557131037</v>
      </c>
      <c r="AM5" s="98">
        <f t="shared" si="3"/>
        <v>2.6976333148163176</v>
      </c>
      <c r="AN5" s="98">
        <f t="shared" si="3"/>
        <v>2.0228206074377568</v>
      </c>
      <c r="AO5" s="98">
        <f t="shared" si="3"/>
        <v>3.2346274562756516</v>
      </c>
      <c r="AP5" s="98">
        <f t="shared" si="3"/>
        <v>2.9752351822511587</v>
      </c>
      <c r="AQ5" s="98">
        <f t="shared" si="3"/>
        <v>3.1518436847910016</v>
      </c>
      <c r="AR5" s="98">
        <f t="shared" si="3"/>
        <v>3.2190773784141546</v>
      </c>
      <c r="AS5" s="98">
        <f t="shared" si="3"/>
        <v>2.3754558594655064</v>
      </c>
      <c r="AT5" s="98">
        <f t="shared" si="3"/>
        <v>3.188144150936703</v>
      </c>
      <c r="AU5" s="98">
        <f t="shared" si="3"/>
        <v>3.2193175388094497</v>
      </c>
      <c r="AV5" s="98">
        <f t="shared" si="3"/>
        <v>3.0626420936402012</v>
      </c>
      <c r="AW5" s="98">
        <f t="shared" si="3"/>
        <v>1.2930912812219102</v>
      </c>
      <c r="AX5" s="98">
        <f t="shared" si="3"/>
        <v>1.2854010111868466</v>
      </c>
      <c r="AY5" s="98">
        <f t="shared" si="3"/>
        <v>2.0671781189593399</v>
      </c>
      <c r="AZ5" s="98">
        <f t="shared" si="3"/>
        <v>2.6377252129919389</v>
      </c>
      <c r="BA5" s="98">
        <f t="shared" si="3"/>
        <v>1.3811021386500946</v>
      </c>
      <c r="BB5" s="98">
        <f t="shared" si="3"/>
        <v>3.0681053538267635</v>
      </c>
      <c r="BC5" s="98">
        <f t="shared" si="3"/>
        <v>2.2192602697429993</v>
      </c>
    </row>
    <row r="6" spans="1:55" ht="11.25" customHeight="1" x14ac:dyDescent="0.25">
      <c r="A6" s="98" t="s">
        <v>135</v>
      </c>
      <c r="B6" s="98"/>
      <c r="C6" s="98">
        <f t="shared" ref="C6:AH6" si="4">(C5/C4)*100</f>
        <v>7.1726117942398995</v>
      </c>
      <c r="D6" s="98">
        <f t="shared" si="4"/>
        <v>5.7024455192465933</v>
      </c>
      <c r="E6" s="98">
        <f t="shared" si="4"/>
        <v>4.376322709004234</v>
      </c>
      <c r="F6" s="98">
        <f t="shared" si="4"/>
        <v>5.5368135844347313</v>
      </c>
      <c r="G6" s="98">
        <f t="shared" si="4"/>
        <v>4.1827405138385609</v>
      </c>
      <c r="H6" s="98">
        <f t="shared" si="4"/>
        <v>5.6944204417291386</v>
      </c>
      <c r="I6" s="98">
        <f t="shared" si="4"/>
        <v>26.447590781531183</v>
      </c>
      <c r="J6" s="98">
        <f t="shared" si="4"/>
        <v>48.123944256325487</v>
      </c>
      <c r="K6" s="98">
        <f t="shared" si="4"/>
        <v>33.353021287947627</v>
      </c>
      <c r="L6" s="98">
        <f t="shared" si="4"/>
        <v>3.2918353140589467</v>
      </c>
      <c r="M6" s="98">
        <f t="shared" si="4"/>
        <v>22.308018463954554</v>
      </c>
      <c r="N6" s="98">
        <f t="shared" si="4"/>
        <v>5.2625474456462591</v>
      </c>
      <c r="O6" s="98">
        <f t="shared" si="4"/>
        <v>4.0952748926711546</v>
      </c>
      <c r="P6" s="98">
        <f t="shared" si="4"/>
        <v>4.5181815398459069</v>
      </c>
      <c r="Q6" s="98">
        <f t="shared" si="4"/>
        <v>4.5067054253355128</v>
      </c>
      <c r="R6" s="98">
        <f t="shared" si="4"/>
        <v>10.583392496640039</v>
      </c>
      <c r="S6" s="98">
        <f t="shared" si="4"/>
        <v>5.0865274340096214</v>
      </c>
      <c r="T6" s="98">
        <f t="shared" si="4"/>
        <v>5.5190984928440621</v>
      </c>
      <c r="U6" s="98">
        <f t="shared" si="4"/>
        <v>6.2480253157583689</v>
      </c>
      <c r="V6" s="98">
        <f t="shared" si="4"/>
        <v>4.9267022961111335</v>
      </c>
      <c r="W6" s="98">
        <f t="shared" si="4"/>
        <v>3.7851114254386511</v>
      </c>
      <c r="X6" s="98">
        <f t="shared" si="4"/>
        <v>4.8477007178350036</v>
      </c>
      <c r="Y6" s="98">
        <f t="shared" si="4"/>
        <v>8.8905355735631595</v>
      </c>
      <c r="Z6" s="98">
        <f t="shared" si="4"/>
        <v>39.393021135183666</v>
      </c>
      <c r="AA6" s="98">
        <f t="shared" si="4"/>
        <v>4.5536256660861723</v>
      </c>
      <c r="AB6" s="98">
        <f t="shared" si="4"/>
        <v>6.1938885656660547</v>
      </c>
      <c r="AC6" s="98">
        <f t="shared" si="4"/>
        <v>5.3634649048943741</v>
      </c>
      <c r="AD6" s="98">
        <f t="shared" si="4"/>
        <v>3.6927655641590666</v>
      </c>
      <c r="AE6" s="98">
        <f t="shared" si="4"/>
        <v>4.3662989371718401</v>
      </c>
      <c r="AF6" s="98">
        <f t="shared" si="4"/>
        <v>4.0038987609740788</v>
      </c>
      <c r="AG6" s="98">
        <f t="shared" si="4"/>
        <v>3.7412890515364348</v>
      </c>
      <c r="AH6" s="98">
        <f t="shared" si="4"/>
        <v>5.5419547575493091</v>
      </c>
      <c r="AI6" s="98">
        <f t="shared" ref="AI6:BC6" si="5">(AI5/AI4)*100</f>
        <v>5.5864657184135114</v>
      </c>
      <c r="AJ6" s="98">
        <f t="shared" si="5"/>
        <v>5.1457585653565721</v>
      </c>
      <c r="AK6" s="98">
        <f t="shared" si="5"/>
        <v>5.5802441567733521</v>
      </c>
      <c r="AL6" s="98">
        <f t="shared" si="5"/>
        <v>5.0890842726235546</v>
      </c>
      <c r="AM6" s="98">
        <f t="shared" si="5"/>
        <v>5.553776570604736</v>
      </c>
      <c r="AN6" s="98">
        <f t="shared" si="5"/>
        <v>4.8852498136240197</v>
      </c>
      <c r="AO6" s="98">
        <f t="shared" si="5"/>
        <v>6.393999887267686</v>
      </c>
      <c r="AP6" s="98">
        <f t="shared" si="5"/>
        <v>6.1721392401641175</v>
      </c>
      <c r="AQ6" s="98">
        <f t="shared" si="5"/>
        <v>5.9682284756249322</v>
      </c>
      <c r="AR6" s="98">
        <f t="shared" si="5"/>
        <v>6.4076654784851055</v>
      </c>
      <c r="AS6" s="98">
        <f t="shared" si="5"/>
        <v>5.7853451070276689</v>
      </c>
      <c r="AT6" s="98">
        <f t="shared" si="5"/>
        <v>6.2632719285706742</v>
      </c>
      <c r="AU6" s="98">
        <f t="shared" si="5"/>
        <v>6.2407567887150721</v>
      </c>
      <c r="AV6" s="98">
        <f t="shared" si="5"/>
        <v>5.8348484251028152</v>
      </c>
      <c r="AW6" s="98">
        <f t="shared" si="5"/>
        <v>2.9827523366119655</v>
      </c>
      <c r="AX6" s="98">
        <f t="shared" si="5"/>
        <v>2.9633337102526522</v>
      </c>
      <c r="AY6" s="98">
        <f t="shared" si="5"/>
        <v>4.8573969061970095</v>
      </c>
      <c r="AZ6" s="98">
        <f t="shared" si="5"/>
        <v>5.4386730106739138</v>
      </c>
      <c r="BA6" s="98">
        <f t="shared" si="5"/>
        <v>4.1721481588741085</v>
      </c>
      <c r="BB6" s="98">
        <f t="shared" si="5"/>
        <v>7.2191536511076677</v>
      </c>
      <c r="BC6" s="98">
        <f t="shared" si="5"/>
        <v>5.301770675895626</v>
      </c>
    </row>
    <row r="7" spans="1:55" ht="11.25" customHeight="1" x14ac:dyDescent="0.25">
      <c r="A7" s="99" t="s">
        <v>136</v>
      </c>
      <c r="B7" s="99"/>
      <c r="C7" s="99">
        <f t="shared" ref="C7:H7" si="6">((C4-C3)/C3)*100</f>
        <v>3.090081019080638</v>
      </c>
      <c r="D7" s="99">
        <f t="shared" si="6"/>
        <v>0.55852414597443334</v>
      </c>
      <c r="E7" s="99">
        <f t="shared" si="6"/>
        <v>-10.734862113253589</v>
      </c>
      <c r="F7" s="99">
        <f t="shared" si="6"/>
        <v>13.103541321223519</v>
      </c>
      <c r="G7" s="99">
        <f t="shared" si="6"/>
        <v>1.982481377776725</v>
      </c>
      <c r="H7" s="99">
        <f t="shared" si="6"/>
        <v>19.909536711792111</v>
      </c>
      <c r="I7" s="99" t="s">
        <v>1055</v>
      </c>
      <c r="J7" s="99" t="s">
        <v>1055</v>
      </c>
      <c r="K7" s="99">
        <f t="shared" ref="K7:BC7" si="7">((K4-K3)/K3)*100</f>
        <v>-7.7386745787709961</v>
      </c>
      <c r="L7" s="99">
        <f t="shared" si="7"/>
        <v>8.3267725214239494</v>
      </c>
      <c r="M7" s="99">
        <f t="shared" si="7"/>
        <v>13.191687454782228</v>
      </c>
      <c r="N7" s="99">
        <f t="shared" si="7"/>
        <v>4.8172747056695364</v>
      </c>
      <c r="O7" s="99">
        <f t="shared" si="7"/>
        <v>0.89183584361086143</v>
      </c>
      <c r="P7" s="99">
        <f t="shared" si="7"/>
        <v>2.8954759129930214</v>
      </c>
      <c r="Q7" s="99">
        <f t="shared" si="7"/>
        <v>-0.65850939674309539</v>
      </c>
      <c r="R7" s="99">
        <f t="shared" si="7"/>
        <v>-14.509052413871034</v>
      </c>
      <c r="S7" s="99">
        <f t="shared" si="7"/>
        <v>0.50263965507390651</v>
      </c>
      <c r="T7" s="99">
        <f t="shared" si="7"/>
        <v>3.8342517407566326</v>
      </c>
      <c r="U7" s="99">
        <f t="shared" si="7"/>
        <v>1.2278527425725676</v>
      </c>
      <c r="V7" s="99">
        <f t="shared" si="7"/>
        <v>8.0244943340034069</v>
      </c>
      <c r="W7" s="99">
        <f t="shared" si="7"/>
        <v>3.4858393284065889</v>
      </c>
      <c r="X7" s="99">
        <f t="shared" si="7"/>
        <v>34.296221999565631</v>
      </c>
      <c r="Y7" s="99">
        <f t="shared" si="7"/>
        <v>29.907447228066321</v>
      </c>
      <c r="Z7" s="99">
        <f t="shared" si="7"/>
        <v>12.532235700525002</v>
      </c>
      <c r="AA7" s="99">
        <f t="shared" si="7"/>
        <v>3.889760977968145</v>
      </c>
      <c r="AB7" s="99">
        <f t="shared" si="7"/>
        <v>0.5828048708603244</v>
      </c>
      <c r="AC7" s="99">
        <f t="shared" si="7"/>
        <v>3.2840957288827544</v>
      </c>
      <c r="AD7" s="99">
        <f t="shared" si="7"/>
        <v>3.4098403662240582</v>
      </c>
      <c r="AE7" s="99">
        <f t="shared" si="7"/>
        <v>-3.8363174658226846</v>
      </c>
      <c r="AF7" s="99">
        <f t="shared" si="7"/>
        <v>18.027890464573204</v>
      </c>
      <c r="AG7" s="99">
        <f t="shared" si="7"/>
        <v>-12.503564051753399</v>
      </c>
      <c r="AH7" s="99">
        <f t="shared" si="7"/>
        <v>6.6334995039713061</v>
      </c>
      <c r="AI7" s="99">
        <f t="shared" si="7"/>
        <v>1.8137126417391343</v>
      </c>
      <c r="AJ7" s="99">
        <f t="shared" si="7"/>
        <v>1.0516121461397137</v>
      </c>
      <c r="AK7" s="99">
        <f t="shared" si="7"/>
        <v>2.7051197331437513</v>
      </c>
      <c r="AL7" s="99">
        <f t="shared" si="7"/>
        <v>1.1493515157813503</v>
      </c>
      <c r="AM7" s="99">
        <f t="shared" si="7"/>
        <v>1.6170576700999071</v>
      </c>
      <c r="AN7" s="99">
        <f t="shared" si="7"/>
        <v>0.99194487187762714</v>
      </c>
      <c r="AO7" s="99">
        <f t="shared" si="7"/>
        <v>-0.21995740258163454</v>
      </c>
      <c r="AP7" s="99">
        <f t="shared" si="7"/>
        <v>2.5622944572885755</v>
      </c>
      <c r="AQ7" s="99">
        <f t="shared" si="7"/>
        <v>3.1452586307503387</v>
      </c>
      <c r="AR7" s="99">
        <f t="shared" si="7"/>
        <v>2.5263521057927485</v>
      </c>
      <c r="AS7" s="99">
        <f t="shared" si="7"/>
        <v>2.3937200614734957</v>
      </c>
      <c r="AT7" s="99">
        <f t="shared" si="7"/>
        <v>3.8820716834102598</v>
      </c>
      <c r="AU7" s="99">
        <f t="shared" si="7"/>
        <v>1.346504790173094</v>
      </c>
      <c r="AV7" s="99">
        <f t="shared" si="7"/>
        <v>1.9200057733077511</v>
      </c>
      <c r="AW7" s="99">
        <f t="shared" si="7"/>
        <v>11.159704045891353</v>
      </c>
      <c r="AX7" s="99">
        <f t="shared" si="7"/>
        <v>11.222708980799048</v>
      </c>
      <c r="AY7" s="99">
        <f t="shared" si="7"/>
        <v>-1.029480045354463</v>
      </c>
      <c r="AZ7" s="99">
        <f t="shared" si="7"/>
        <v>-3.0011472351747699</v>
      </c>
      <c r="BA7" s="99">
        <f t="shared" si="7"/>
        <v>-5.4202784712777987</v>
      </c>
      <c r="BB7" s="99">
        <f t="shared" si="7"/>
        <v>3.6573558546325664</v>
      </c>
      <c r="BC7" s="99">
        <f t="shared" si="7"/>
        <v>2.0947577157899353</v>
      </c>
    </row>
    <row r="8" spans="1:55" ht="11.25" customHeight="1" x14ac:dyDescent="0.25">
      <c r="A8" s="98" t="s">
        <v>1202</v>
      </c>
      <c r="B8" s="98" t="s">
        <v>1058</v>
      </c>
      <c r="C8" s="98">
        <v>41.163623614588303</v>
      </c>
      <c r="D8" s="98">
        <v>25054.591368854501</v>
      </c>
      <c r="E8" s="98">
        <v>17779.927078504599</v>
      </c>
      <c r="F8" s="98">
        <v>77813.568912460207</v>
      </c>
      <c r="G8" s="98">
        <v>251320.97344354601</v>
      </c>
      <c r="H8" s="98">
        <v>968.17924314536197</v>
      </c>
      <c r="I8" s="98">
        <v>213.40481789246499</v>
      </c>
      <c r="J8" s="98">
        <v>209.180900112069</v>
      </c>
      <c r="K8" s="98">
        <v>22686.1079577827</v>
      </c>
      <c r="L8" s="98"/>
      <c r="M8" s="102">
        <v>95.276250999870598</v>
      </c>
      <c r="N8" s="98">
        <v>7081.9548320617696</v>
      </c>
      <c r="O8" s="98">
        <v>44.127730753545301</v>
      </c>
      <c r="P8" s="98">
        <v>40.904514787815799</v>
      </c>
      <c r="Q8" s="98">
        <v>209.55230556066201</v>
      </c>
      <c r="R8" s="98">
        <v>91924.116126866298</v>
      </c>
      <c r="S8" s="98">
        <v>37.7383433588058</v>
      </c>
      <c r="T8" s="98">
        <v>58.803658262182701</v>
      </c>
      <c r="U8" s="98">
        <v>38.791559696897501</v>
      </c>
      <c r="V8" s="98">
        <v>58.363155881627101</v>
      </c>
      <c r="W8" s="98">
        <v>53.666822335110602</v>
      </c>
      <c r="X8" s="98">
        <v>41.845311426803903</v>
      </c>
      <c r="Y8" s="98">
        <v>32.304093715657501</v>
      </c>
      <c r="Z8" s="98">
        <v>36.4706776913117</v>
      </c>
      <c r="AA8" s="98">
        <v>69.041418159844696</v>
      </c>
      <c r="AB8" s="98">
        <v>41.942484475050897</v>
      </c>
      <c r="AC8" s="98">
        <v>44.003110748488297</v>
      </c>
      <c r="AD8" s="98">
        <v>42.386097190538401</v>
      </c>
      <c r="AE8" s="98">
        <v>37.486614665042403</v>
      </c>
      <c r="AF8" s="98">
        <v>34.816013679802602</v>
      </c>
      <c r="AG8" s="98">
        <v>37.083891048222597</v>
      </c>
      <c r="AH8" s="98">
        <v>67.875748642287405</v>
      </c>
      <c r="AI8" s="98">
        <v>38.577747620073701</v>
      </c>
      <c r="AJ8" s="98">
        <v>40.556152575250302</v>
      </c>
      <c r="AK8" s="98">
        <v>43.956448691603903</v>
      </c>
      <c r="AL8" s="98">
        <v>44.584186740312603</v>
      </c>
      <c r="AM8" s="98">
        <v>46.457573704728098</v>
      </c>
      <c r="AN8" s="98">
        <v>39.7259197281317</v>
      </c>
      <c r="AO8" s="98">
        <v>49.510782239164797</v>
      </c>
      <c r="AP8" s="98">
        <v>46.071196072499902</v>
      </c>
      <c r="AQ8" s="98">
        <v>50.9958354103372</v>
      </c>
      <c r="AR8" s="98">
        <v>48.3945136182925</v>
      </c>
      <c r="AS8" s="98">
        <v>38.898415514697398</v>
      </c>
      <c r="AT8" s="98">
        <v>48.903405289082102</v>
      </c>
      <c r="AU8" s="98">
        <v>48.951871555613302</v>
      </c>
      <c r="AV8" s="98">
        <v>50.225041576130103</v>
      </c>
      <c r="AW8" s="98"/>
      <c r="AX8" s="98"/>
      <c r="AY8" s="98">
        <v>40.451991120295901</v>
      </c>
      <c r="AZ8" s="98">
        <v>43.415213979563198</v>
      </c>
      <c r="BA8" s="98">
        <v>30.748371467007399</v>
      </c>
      <c r="BB8" s="98">
        <v>37.380940201333701</v>
      </c>
      <c r="BC8" s="98">
        <v>38.412385446739499</v>
      </c>
    </row>
    <row r="9" spans="1:55" ht="11.25" customHeight="1" x14ac:dyDescent="0.25">
      <c r="A9" s="98" t="s">
        <v>1201</v>
      </c>
      <c r="B9" s="98" t="s">
        <v>1058</v>
      </c>
      <c r="C9" s="98">
        <v>43.660626622617599</v>
      </c>
      <c r="D9" s="98">
        <v>25170.5613748674</v>
      </c>
      <c r="E9" s="98">
        <v>17871.58389106</v>
      </c>
      <c r="F9" s="98">
        <v>76171.989847370001</v>
      </c>
      <c r="G9" s="98">
        <v>244671.247948542</v>
      </c>
      <c r="H9" s="98">
        <v>918.87504643716102</v>
      </c>
      <c r="I9" s="98">
        <v>261.998087890818</v>
      </c>
      <c r="J9" s="98">
        <v>210.31187405403199</v>
      </c>
      <c r="K9" s="98">
        <v>22946.139767856199</v>
      </c>
      <c r="L9" s="98"/>
      <c r="M9" s="102">
        <v>92.157652441703405</v>
      </c>
      <c r="N9" s="98">
        <v>6984.19608898158</v>
      </c>
      <c r="O9" s="98">
        <v>43.673166000529001</v>
      </c>
      <c r="P9" s="98">
        <v>39.832149298289899</v>
      </c>
      <c r="Q9" s="98">
        <v>210.95782733425301</v>
      </c>
      <c r="R9" s="98">
        <v>93654.559297059794</v>
      </c>
      <c r="S9" s="98">
        <v>38.086175665298398</v>
      </c>
      <c r="T9" s="98">
        <v>58.260272577190598</v>
      </c>
      <c r="U9" s="98">
        <v>40.5228228775186</v>
      </c>
      <c r="V9" s="98">
        <v>55.252179810503897</v>
      </c>
      <c r="W9" s="98">
        <v>52.768657270120201</v>
      </c>
      <c r="X9" s="98">
        <v>41.383700418776698</v>
      </c>
      <c r="Y9" s="98">
        <v>34.313590773011597</v>
      </c>
      <c r="Z9" s="98">
        <v>36.343284418452797</v>
      </c>
      <c r="AA9" s="98">
        <v>68.414292187815207</v>
      </c>
      <c r="AB9" s="98">
        <v>41.501316196128002</v>
      </c>
      <c r="AC9" s="98">
        <v>42.7336665314876</v>
      </c>
      <c r="AD9" s="98">
        <v>41.891026133502798</v>
      </c>
      <c r="AE9" s="98">
        <v>37.263308913037498</v>
      </c>
      <c r="AF9" s="98">
        <v>34.0862815195335</v>
      </c>
      <c r="AG9" s="98">
        <v>36.607224341119696</v>
      </c>
      <c r="AH9" s="98">
        <v>67.207429122714302</v>
      </c>
      <c r="AI9" s="98">
        <v>38.0245347803504</v>
      </c>
      <c r="AJ9" s="98">
        <v>40.247012382490801</v>
      </c>
      <c r="AK9" s="98">
        <v>43.287109156008597</v>
      </c>
      <c r="AL9" s="98">
        <v>43.036325394704697</v>
      </c>
      <c r="AM9" s="98">
        <v>46.824739074544098</v>
      </c>
      <c r="AN9" s="98">
        <v>39.715298395743503</v>
      </c>
      <c r="AO9" s="98">
        <v>48.784894208271403</v>
      </c>
      <c r="AP9" s="98">
        <v>45.993071083301999</v>
      </c>
      <c r="AQ9" s="98">
        <v>50.424573058758902</v>
      </c>
      <c r="AR9" s="98">
        <v>47.3102722175975</v>
      </c>
      <c r="AS9" s="98">
        <v>39.390774571485203</v>
      </c>
      <c r="AT9" s="98">
        <v>48.782847802829501</v>
      </c>
      <c r="AU9" s="98">
        <v>48.4905455096631</v>
      </c>
      <c r="AV9" s="98">
        <v>50.236572750733202</v>
      </c>
      <c r="AW9" s="98"/>
      <c r="AX9" s="98"/>
      <c r="AY9" s="98">
        <v>39.684434137922601</v>
      </c>
      <c r="AZ9" s="98">
        <v>43.439495019624502</v>
      </c>
      <c r="BA9" s="98">
        <v>32.197291030614203</v>
      </c>
      <c r="BB9" s="98">
        <v>36.2921186743013</v>
      </c>
      <c r="BC9" s="98">
        <v>38.835239315207303</v>
      </c>
    </row>
    <row r="10" spans="1:55" ht="11.25" customHeight="1" x14ac:dyDescent="0.25">
      <c r="A10" s="98" t="s">
        <v>1200</v>
      </c>
      <c r="B10" s="98" t="s">
        <v>1058</v>
      </c>
      <c r="C10" s="98">
        <v>43.208377598595199</v>
      </c>
      <c r="D10" s="98">
        <v>25291.207908271099</v>
      </c>
      <c r="E10" s="98">
        <v>17773.074780890602</v>
      </c>
      <c r="F10" s="98">
        <v>77527.000496481502</v>
      </c>
      <c r="G10" s="98">
        <v>251708.82780444901</v>
      </c>
      <c r="H10" s="98">
        <v>968.40226223532898</v>
      </c>
      <c r="I10" s="98">
        <v>306.036354562741</v>
      </c>
      <c r="J10" s="98">
        <v>211.409505519926</v>
      </c>
      <c r="K10" s="98">
        <v>23533.936502574499</v>
      </c>
      <c r="L10" s="98"/>
      <c r="M10" s="102">
        <v>94.3769752016524</v>
      </c>
      <c r="N10" s="98">
        <v>7166.1885057928203</v>
      </c>
      <c r="O10" s="98">
        <v>44.934332382560498</v>
      </c>
      <c r="P10" s="98">
        <v>40.108960623182199</v>
      </c>
      <c r="Q10" s="98">
        <v>213.81435190272799</v>
      </c>
      <c r="R10" s="98">
        <v>94625.219008751606</v>
      </c>
      <c r="S10" s="98">
        <v>38.6765332154188</v>
      </c>
      <c r="T10" s="98">
        <v>60.412964967564299</v>
      </c>
      <c r="U10" s="98">
        <v>40.810901833529897</v>
      </c>
      <c r="V10" s="98">
        <v>56.259225896942297</v>
      </c>
      <c r="W10" s="98">
        <v>54.839586805883798</v>
      </c>
      <c r="X10" s="98">
        <v>42.779206655625202</v>
      </c>
      <c r="Y10" s="98">
        <v>27.9520588117419</v>
      </c>
      <c r="Z10" s="98">
        <v>37.3257908403695</v>
      </c>
      <c r="AA10" s="98">
        <v>70.538156235029703</v>
      </c>
      <c r="AB10" s="98">
        <v>42.521739119986599</v>
      </c>
      <c r="AC10" s="98">
        <v>43.796448196576499</v>
      </c>
      <c r="AD10" s="98">
        <v>43.030007849699302</v>
      </c>
      <c r="AE10" s="98">
        <v>36.761943743314198</v>
      </c>
      <c r="AF10" s="98">
        <v>33.674130794999499</v>
      </c>
      <c r="AG10" s="98">
        <v>37.199401160136297</v>
      </c>
      <c r="AH10" s="98">
        <v>70.0872653770993</v>
      </c>
      <c r="AI10" s="98">
        <v>38.802343073868002</v>
      </c>
      <c r="AJ10" s="98">
        <v>40.589574468181098</v>
      </c>
      <c r="AK10" s="98">
        <v>43.892118858209002</v>
      </c>
      <c r="AL10" s="98">
        <v>42.931715594418598</v>
      </c>
      <c r="AM10" s="98">
        <v>47.811922187006601</v>
      </c>
      <c r="AN10" s="98">
        <v>39.823923249228798</v>
      </c>
      <c r="AO10" s="98">
        <v>50.165110087140299</v>
      </c>
      <c r="AP10" s="98">
        <v>46.732536785932503</v>
      </c>
      <c r="AQ10" s="98">
        <v>51.657999512439901</v>
      </c>
      <c r="AR10" s="98">
        <v>49.900453897054298</v>
      </c>
      <c r="AS10" s="98">
        <v>40.078370180075602</v>
      </c>
      <c r="AT10" s="98">
        <v>49.928145325063703</v>
      </c>
      <c r="AU10" s="98">
        <v>50.383952754949597</v>
      </c>
      <c r="AV10" s="98">
        <v>50.997910195569801</v>
      </c>
      <c r="AW10" s="98"/>
      <c r="AX10" s="98"/>
      <c r="AY10" s="98">
        <v>40.126274818639203</v>
      </c>
      <c r="AZ10" s="98">
        <v>42.925909187318297</v>
      </c>
      <c r="BA10" s="98">
        <v>30.488817783268601</v>
      </c>
      <c r="BB10" s="98">
        <v>37.564789670044597</v>
      </c>
      <c r="BC10" s="98">
        <v>39.328240537124302</v>
      </c>
    </row>
    <row r="11" spans="1:55" ht="11.25" customHeight="1" x14ac:dyDescent="0.25">
      <c r="A11" s="98" t="s">
        <v>1199</v>
      </c>
      <c r="B11" s="98" t="s">
        <v>1058</v>
      </c>
      <c r="C11" s="98">
        <v>43.6827261531053</v>
      </c>
      <c r="D11" s="98">
        <v>25431.807362798001</v>
      </c>
      <c r="E11" s="98">
        <v>17713.747181078601</v>
      </c>
      <c r="F11" s="98">
        <v>77746.727895179094</v>
      </c>
      <c r="G11" s="98">
        <v>249758.16549708799</v>
      </c>
      <c r="H11" s="98">
        <v>948.92451698022899</v>
      </c>
      <c r="I11" s="98">
        <v>285.50885843315001</v>
      </c>
      <c r="J11" s="98">
        <v>229.499238612494</v>
      </c>
      <c r="K11" s="98">
        <v>23359.945437527302</v>
      </c>
      <c r="L11" s="98"/>
      <c r="M11" s="102">
        <v>94.4370339448339</v>
      </c>
      <c r="N11" s="98">
        <v>7228.5084419129698</v>
      </c>
      <c r="O11" s="98">
        <v>43.205669244598603</v>
      </c>
      <c r="P11" s="98">
        <v>39.682714806718401</v>
      </c>
      <c r="Q11" s="98">
        <v>202.72496888711501</v>
      </c>
      <c r="R11" s="98">
        <v>93052.726827895298</v>
      </c>
      <c r="S11" s="98">
        <v>37.632264057561002</v>
      </c>
      <c r="T11" s="98">
        <v>57.279626798513398</v>
      </c>
      <c r="U11" s="98">
        <v>38.452969886719202</v>
      </c>
      <c r="V11" s="98">
        <v>59.359523047641197</v>
      </c>
      <c r="W11" s="98">
        <v>52.6744100990025</v>
      </c>
      <c r="X11" s="98">
        <v>42.164341030517797</v>
      </c>
      <c r="Y11" s="98">
        <v>29.7784478048072</v>
      </c>
      <c r="Z11" s="98">
        <v>36.290136986961997</v>
      </c>
      <c r="AA11" s="98">
        <v>69.273948440010599</v>
      </c>
      <c r="AB11" s="98">
        <v>41.338815500437398</v>
      </c>
      <c r="AC11" s="98">
        <v>42.442556692721602</v>
      </c>
      <c r="AD11" s="98">
        <v>41.732159676001103</v>
      </c>
      <c r="AE11" s="98">
        <v>35.765316042473501</v>
      </c>
      <c r="AF11" s="98">
        <v>32.536112742800199</v>
      </c>
      <c r="AG11" s="98">
        <v>36.595528405856001</v>
      </c>
      <c r="AH11" s="98">
        <v>68.362205904625895</v>
      </c>
      <c r="AI11" s="98">
        <v>37.950206157239101</v>
      </c>
      <c r="AJ11" s="98">
        <v>39.415179534657</v>
      </c>
      <c r="AK11" s="98">
        <v>44.024144942670702</v>
      </c>
      <c r="AL11" s="98">
        <v>44.133881317327003</v>
      </c>
      <c r="AM11" s="98">
        <v>47.140231635625099</v>
      </c>
      <c r="AN11" s="98">
        <v>39.333001427638003</v>
      </c>
      <c r="AO11" s="98">
        <v>49.208761057080999</v>
      </c>
      <c r="AP11" s="98">
        <v>45.811081722239599</v>
      </c>
      <c r="AQ11" s="98">
        <v>49.8393868532197</v>
      </c>
      <c r="AR11" s="98">
        <v>47.447498491945503</v>
      </c>
      <c r="AS11" s="98">
        <v>38.281519176930701</v>
      </c>
      <c r="AT11" s="98">
        <v>48.602717059063501</v>
      </c>
      <c r="AU11" s="98">
        <v>48.7050737802724</v>
      </c>
      <c r="AV11" s="98">
        <v>49.3697948100437</v>
      </c>
      <c r="AW11" s="98"/>
      <c r="AX11" s="98"/>
      <c r="AY11" s="98">
        <v>39.491999595123801</v>
      </c>
      <c r="AZ11" s="98">
        <v>42.459044708655902</v>
      </c>
      <c r="BA11" s="98">
        <v>30.382133611244399</v>
      </c>
      <c r="BB11" s="98">
        <v>38.340077035061803</v>
      </c>
      <c r="BC11" s="98">
        <v>38.965695926584502</v>
      </c>
    </row>
    <row r="12" spans="1:55" ht="11.25" customHeight="1" x14ac:dyDescent="0.25">
      <c r="A12" s="98" t="s">
        <v>1198</v>
      </c>
      <c r="B12" s="98" t="s">
        <v>1058</v>
      </c>
      <c r="C12" s="98">
        <v>32.499467467947099</v>
      </c>
      <c r="D12" s="98">
        <v>24473.076248056699</v>
      </c>
      <c r="E12" s="98">
        <v>18332.2414825985</v>
      </c>
      <c r="F12" s="98">
        <v>73779.400400293802</v>
      </c>
      <c r="G12" s="98">
        <v>249246.06014565099</v>
      </c>
      <c r="H12" s="98">
        <v>876.87880052908997</v>
      </c>
      <c r="I12" s="98" t="s">
        <v>182</v>
      </c>
      <c r="J12" s="98" t="s">
        <v>182</v>
      </c>
      <c r="K12" s="98">
        <v>23911.953387763999</v>
      </c>
      <c r="L12" s="98"/>
      <c r="M12" s="102">
        <v>89.253508332879605</v>
      </c>
      <c r="N12" s="98">
        <v>6981.3085742016501</v>
      </c>
      <c r="O12" s="98">
        <v>42.792869478376403</v>
      </c>
      <c r="P12" s="98">
        <v>40.854562996949802</v>
      </c>
      <c r="Q12" s="98">
        <v>207.04243220978799</v>
      </c>
      <c r="R12" s="98">
        <v>90576.571214864103</v>
      </c>
      <c r="S12" s="98">
        <v>39.509975664471703</v>
      </c>
      <c r="T12" s="98">
        <v>66.548517691902703</v>
      </c>
      <c r="U12" s="98">
        <v>46.219035410401297</v>
      </c>
      <c r="V12" s="98">
        <v>63.876680871950398</v>
      </c>
      <c r="W12" s="98">
        <v>53.9513912204172</v>
      </c>
      <c r="X12" s="98">
        <v>44.627562441746598</v>
      </c>
      <c r="Y12" s="98">
        <v>34.7599148808916</v>
      </c>
      <c r="Z12" s="98">
        <v>37.1103188469678</v>
      </c>
      <c r="AA12" s="98">
        <v>67.435424167536297</v>
      </c>
      <c r="AB12" s="98">
        <v>39.833137862895697</v>
      </c>
      <c r="AC12" s="98">
        <v>42.0810013640167</v>
      </c>
      <c r="AD12" s="98">
        <v>42.088322452993303</v>
      </c>
      <c r="AE12" s="98">
        <v>37.501822561446303</v>
      </c>
      <c r="AF12" s="98">
        <v>36.436174898594601</v>
      </c>
      <c r="AG12" s="98">
        <v>38.106999441834198</v>
      </c>
      <c r="AH12" s="98">
        <v>65.742492647316794</v>
      </c>
      <c r="AI12" s="98">
        <v>37.372714153541999</v>
      </c>
      <c r="AJ12" s="98">
        <v>37.961942910406002</v>
      </c>
      <c r="AK12" s="98">
        <v>43.493795397713697</v>
      </c>
      <c r="AL12" s="98">
        <v>41.859580729175697</v>
      </c>
      <c r="AM12" s="98">
        <v>45.513523288066303</v>
      </c>
      <c r="AN12" s="98">
        <v>38.822063607870398</v>
      </c>
      <c r="AO12" s="98">
        <v>46.958722403580197</v>
      </c>
      <c r="AP12" s="98">
        <v>45.349271314994603</v>
      </c>
      <c r="AQ12" s="98">
        <v>48.739795208125798</v>
      </c>
      <c r="AR12" s="98">
        <v>48.123282519830298</v>
      </c>
      <c r="AS12" s="98">
        <v>38.420873079043098</v>
      </c>
      <c r="AT12" s="98">
        <v>48.329336770054397</v>
      </c>
      <c r="AU12" s="98">
        <v>48.338150862036201</v>
      </c>
      <c r="AV12" s="98">
        <v>49.051016733953801</v>
      </c>
      <c r="AW12" s="98"/>
      <c r="AX12" s="98"/>
      <c r="AY12" s="98">
        <v>39.735341288888598</v>
      </c>
      <c r="AZ12" s="98">
        <v>45.9700313821129</v>
      </c>
      <c r="BA12" s="98">
        <v>34.035582424039703</v>
      </c>
      <c r="BB12" s="98">
        <v>37.992909603087902</v>
      </c>
      <c r="BC12" s="98">
        <v>38.069874646155498</v>
      </c>
    </row>
    <row r="13" spans="1:55" ht="11.25" customHeight="1" x14ac:dyDescent="0.25">
      <c r="A13" s="98" t="s">
        <v>1197</v>
      </c>
      <c r="B13" s="98" t="s">
        <v>1058</v>
      </c>
      <c r="C13" s="98">
        <v>42.564375883139597</v>
      </c>
      <c r="D13" s="98">
        <v>26234.9916890809</v>
      </c>
      <c r="E13" s="98">
        <v>18260.2460115629</v>
      </c>
      <c r="F13" s="98">
        <v>78557.032919584497</v>
      </c>
      <c r="G13" s="98">
        <v>253909.07818848701</v>
      </c>
      <c r="H13" s="98">
        <v>930.236826451409</v>
      </c>
      <c r="I13" s="98">
        <v>301.44484431606702</v>
      </c>
      <c r="J13" s="98">
        <v>249.50365614961399</v>
      </c>
      <c r="K13" s="98">
        <v>25032.934515621699</v>
      </c>
      <c r="L13" s="98"/>
      <c r="M13" s="102">
        <v>94.182973703544903</v>
      </c>
      <c r="N13" s="98">
        <v>7195.4899425214498</v>
      </c>
      <c r="O13" s="98">
        <v>44.347046527315399</v>
      </c>
      <c r="P13" s="98">
        <v>42.4141111729475</v>
      </c>
      <c r="Q13" s="98">
        <v>216.09158706976001</v>
      </c>
      <c r="R13" s="98">
        <v>96132.8307564102</v>
      </c>
      <c r="S13" s="98">
        <v>39.463506867857298</v>
      </c>
      <c r="T13" s="98">
        <v>60.1817602964746</v>
      </c>
      <c r="U13" s="98">
        <v>42.931618002217803</v>
      </c>
      <c r="V13" s="98">
        <v>58.990147354329302</v>
      </c>
      <c r="W13" s="98">
        <v>55.048719994277299</v>
      </c>
      <c r="X13" s="98">
        <v>43.270332722129098</v>
      </c>
      <c r="Y13" s="98">
        <v>32.8977794701485</v>
      </c>
      <c r="Z13" s="98">
        <v>37.9720364902211</v>
      </c>
      <c r="AA13" s="98">
        <v>71.559963760717807</v>
      </c>
      <c r="AB13" s="98">
        <v>42.452890193714197</v>
      </c>
      <c r="AC13" s="98">
        <v>44.242575566992997</v>
      </c>
      <c r="AD13" s="98">
        <v>43.084377882605601</v>
      </c>
      <c r="AE13" s="98">
        <v>37.950788821167002</v>
      </c>
      <c r="AF13" s="98">
        <v>35.5511904539187</v>
      </c>
      <c r="AG13" s="98">
        <v>37.7956278340666</v>
      </c>
      <c r="AH13" s="98">
        <v>71.316406011341897</v>
      </c>
      <c r="AI13" s="98">
        <v>39.466129606554603</v>
      </c>
      <c r="AJ13" s="98">
        <v>41.348600224721999</v>
      </c>
      <c r="AK13" s="98">
        <v>44.986746939865398</v>
      </c>
      <c r="AL13" s="98">
        <v>43.819008821195098</v>
      </c>
      <c r="AM13" s="98">
        <v>48.851252426317899</v>
      </c>
      <c r="AN13" s="98">
        <v>40.943919538786197</v>
      </c>
      <c r="AO13" s="98">
        <v>50.883208003506503</v>
      </c>
      <c r="AP13" s="98">
        <v>47.702597603914299</v>
      </c>
      <c r="AQ13" s="98">
        <v>52.535290296162103</v>
      </c>
      <c r="AR13" s="98">
        <v>49.520755100092401</v>
      </c>
      <c r="AS13" s="98">
        <v>40.082492398709</v>
      </c>
      <c r="AT13" s="98">
        <v>50.504371681961899</v>
      </c>
      <c r="AU13" s="98">
        <v>50.542615406664503</v>
      </c>
      <c r="AV13" s="98">
        <v>52.000160577982697</v>
      </c>
      <c r="AW13" s="98"/>
      <c r="AX13" s="98"/>
      <c r="AY13" s="98">
        <v>41.947609251211098</v>
      </c>
      <c r="AZ13" s="98">
        <v>45.931563646082601</v>
      </c>
      <c r="BA13" s="98">
        <v>32.9450573830742</v>
      </c>
      <c r="BB13" s="98">
        <v>39.427184386867097</v>
      </c>
      <c r="BC13" s="98">
        <v>40.886802922502397</v>
      </c>
    </row>
    <row r="14" spans="1:55" ht="11.25" customHeight="1" x14ac:dyDescent="0.25">
      <c r="A14" s="98" t="s">
        <v>1196</v>
      </c>
      <c r="B14" s="98" t="s">
        <v>1058</v>
      </c>
      <c r="C14" s="98">
        <v>40.490760000000002</v>
      </c>
      <c r="D14" s="98">
        <v>24217.22</v>
      </c>
      <c r="E14" s="98">
        <v>18259.84</v>
      </c>
      <c r="F14" s="98">
        <v>70448.62</v>
      </c>
      <c r="G14" s="98">
        <v>235652.69</v>
      </c>
      <c r="H14" s="98">
        <v>967.01819999999998</v>
      </c>
      <c r="I14" s="98">
        <v>306.01960000000003</v>
      </c>
      <c r="J14" s="98">
        <v>143.7422</v>
      </c>
      <c r="K14" s="98">
        <v>29062.53</v>
      </c>
      <c r="L14" s="98"/>
      <c r="M14" s="98">
        <v>46.622570000000003</v>
      </c>
      <c r="N14" s="98">
        <v>7304.0370000000003</v>
      </c>
      <c r="O14" s="98">
        <v>40.942740000000001</v>
      </c>
      <c r="P14" s="98">
        <v>40.708039999999997</v>
      </c>
      <c r="Q14" s="98">
        <v>201.5642</v>
      </c>
      <c r="R14" s="98">
        <v>89509.472710000002</v>
      </c>
      <c r="S14" s="98">
        <v>36.339739999999999</v>
      </c>
      <c r="T14" s="98">
        <v>54.906019999999998</v>
      </c>
      <c r="U14" s="98">
        <v>37.748919999999998</v>
      </c>
      <c r="V14" s="98">
        <v>57.394179999999999</v>
      </c>
      <c r="W14" s="98">
        <v>52.1113</v>
      </c>
      <c r="X14" s="98">
        <v>38.734319999999997</v>
      </c>
      <c r="Y14" s="98">
        <v>34.097790000000003</v>
      </c>
      <c r="Z14" s="98">
        <v>34.51632</v>
      </c>
      <c r="AA14" s="98">
        <v>65.775080000000003</v>
      </c>
      <c r="AB14" s="98">
        <v>35.864710000000002</v>
      </c>
      <c r="AC14" s="98">
        <v>37.913040000000002</v>
      </c>
      <c r="AD14" s="98">
        <v>40.955260000000003</v>
      </c>
      <c r="AE14" s="98">
        <v>35.351930000000003</v>
      </c>
      <c r="AF14" s="98">
        <v>32.151000000000003</v>
      </c>
      <c r="AG14" s="98">
        <v>35.784640000000003</v>
      </c>
      <c r="AH14" s="98">
        <v>64.158879999999996</v>
      </c>
      <c r="AI14" s="98">
        <v>34.775089999999999</v>
      </c>
      <c r="AJ14" s="98">
        <v>37.542459999999998</v>
      </c>
      <c r="AK14" s="98">
        <v>40.914859999999997</v>
      </c>
      <c r="AL14" s="98">
        <v>40.264279999999999</v>
      </c>
      <c r="AM14" s="98">
        <v>42.825279999999999</v>
      </c>
      <c r="AN14" s="98">
        <v>37.293880000000001</v>
      </c>
      <c r="AO14" s="98">
        <v>43.083379999999998</v>
      </c>
      <c r="AP14" s="98">
        <v>41.592460000000003</v>
      </c>
      <c r="AQ14" s="98">
        <v>45.587730000000001</v>
      </c>
      <c r="AR14" s="98">
        <v>42.692689999999999</v>
      </c>
      <c r="AS14" s="98">
        <v>36.025689999999997</v>
      </c>
      <c r="AT14" s="98">
        <v>43.582120000000003</v>
      </c>
      <c r="AU14" s="98">
        <v>44.327759999999998</v>
      </c>
      <c r="AV14" s="98">
        <v>45.825279999999999</v>
      </c>
      <c r="AW14" s="98"/>
      <c r="AX14" s="98"/>
      <c r="AY14" s="98">
        <v>39.088740000000001</v>
      </c>
      <c r="AZ14" s="98">
        <v>45.804839999999999</v>
      </c>
      <c r="BA14" s="98">
        <v>32.20796</v>
      </c>
      <c r="BB14" s="98">
        <v>38.162460000000003</v>
      </c>
      <c r="BC14" s="98">
        <v>38.02899</v>
      </c>
    </row>
    <row r="15" spans="1:55" ht="11.25" customHeight="1" x14ac:dyDescent="0.25">
      <c r="A15" s="98" t="s">
        <v>1195</v>
      </c>
      <c r="B15" s="98" t="s">
        <v>1058</v>
      </c>
      <c r="C15" s="98">
        <v>40.490760000000002</v>
      </c>
      <c r="D15" s="98">
        <v>24217.22</v>
      </c>
      <c r="E15" s="98">
        <v>18259.84</v>
      </c>
      <c r="F15" s="98">
        <v>70448.62</v>
      </c>
      <c r="G15" s="98">
        <v>235652.69</v>
      </c>
      <c r="H15" s="98">
        <v>967.01819999999998</v>
      </c>
      <c r="I15" s="98">
        <v>306.01960000000003</v>
      </c>
      <c r="J15" s="98">
        <v>143.7422</v>
      </c>
      <c r="K15" s="98">
        <v>29062.53</v>
      </c>
      <c r="L15" s="98"/>
      <c r="M15" s="98">
        <v>46.622570000000003</v>
      </c>
      <c r="N15" s="98">
        <v>7304.0370000000003</v>
      </c>
      <c r="O15" s="98">
        <v>40.942740000000001</v>
      </c>
      <c r="P15" s="98">
        <v>40.708039999999997</v>
      </c>
      <c r="Q15" s="98">
        <v>201.5642</v>
      </c>
      <c r="R15" s="98">
        <v>89509.472710000002</v>
      </c>
      <c r="S15" s="98">
        <v>36.339739999999999</v>
      </c>
      <c r="T15" s="98">
        <v>54.906019999999998</v>
      </c>
      <c r="U15" s="98">
        <v>37.748919999999998</v>
      </c>
      <c r="V15" s="98">
        <v>57.394179999999999</v>
      </c>
      <c r="W15" s="98">
        <v>52.1113</v>
      </c>
      <c r="X15" s="98">
        <v>38.734319999999997</v>
      </c>
      <c r="Y15" s="98">
        <v>34.097790000000003</v>
      </c>
      <c r="Z15" s="98">
        <v>34.51632</v>
      </c>
      <c r="AA15" s="98">
        <v>65.775080000000003</v>
      </c>
      <c r="AB15" s="98">
        <v>35.864710000000002</v>
      </c>
      <c r="AC15" s="98">
        <v>37.913040000000002</v>
      </c>
      <c r="AD15" s="98">
        <v>40.955260000000003</v>
      </c>
      <c r="AE15" s="98">
        <v>35.351930000000003</v>
      </c>
      <c r="AF15" s="98">
        <v>32.151000000000003</v>
      </c>
      <c r="AG15" s="98">
        <v>35.784640000000003</v>
      </c>
      <c r="AH15" s="98">
        <v>64.158879999999996</v>
      </c>
      <c r="AI15" s="98">
        <v>34.775089999999999</v>
      </c>
      <c r="AJ15" s="98">
        <v>37.542459999999998</v>
      </c>
      <c r="AK15" s="98">
        <v>40.914859999999997</v>
      </c>
      <c r="AL15" s="98">
        <v>40.264279999999999</v>
      </c>
      <c r="AM15" s="98">
        <v>42.825279999999999</v>
      </c>
      <c r="AN15" s="98">
        <v>37.293880000000001</v>
      </c>
      <c r="AO15" s="98">
        <v>43.083379999999998</v>
      </c>
      <c r="AP15" s="98">
        <v>41.592460000000003</v>
      </c>
      <c r="AQ15" s="98">
        <v>45.587730000000001</v>
      </c>
      <c r="AR15" s="98">
        <v>42.692689999999999</v>
      </c>
      <c r="AS15" s="98">
        <v>36.025689999999997</v>
      </c>
      <c r="AT15" s="98">
        <v>43.582120000000003</v>
      </c>
      <c r="AU15" s="98">
        <v>44.327759999999998</v>
      </c>
      <c r="AV15" s="98">
        <v>45.825279999999999</v>
      </c>
      <c r="AW15" s="98"/>
      <c r="AX15" s="98"/>
      <c r="AY15" s="98">
        <v>39.088740000000001</v>
      </c>
      <c r="AZ15" s="98">
        <v>45.804839999999999</v>
      </c>
      <c r="BA15" s="98">
        <v>32.20796</v>
      </c>
      <c r="BB15" s="98">
        <v>38.162460000000003</v>
      </c>
      <c r="BC15" s="98">
        <v>38.02899</v>
      </c>
    </row>
    <row r="16" spans="1:55" ht="11.25" customHeight="1" x14ac:dyDescent="0.25">
      <c r="A16" s="98" t="s">
        <v>1194</v>
      </c>
      <c r="B16" s="98" t="s">
        <v>1058</v>
      </c>
      <c r="C16" s="98">
        <v>40.490760000000002</v>
      </c>
      <c r="D16" s="98">
        <v>24217.22</v>
      </c>
      <c r="E16" s="98">
        <v>18259.84</v>
      </c>
      <c r="F16" s="98">
        <v>70448.62</v>
      </c>
      <c r="G16" s="98">
        <v>235652.69</v>
      </c>
      <c r="H16" s="98">
        <v>967.01819999999998</v>
      </c>
      <c r="I16" s="98">
        <v>306.01960000000003</v>
      </c>
      <c r="J16" s="98">
        <v>143.7422</v>
      </c>
      <c r="K16" s="98">
        <v>29062.53</v>
      </c>
      <c r="L16" s="98"/>
      <c r="M16" s="98">
        <v>46.622570000000003</v>
      </c>
      <c r="N16" s="98">
        <v>7304.0370000000003</v>
      </c>
      <c r="O16" s="98">
        <v>40.942740000000001</v>
      </c>
      <c r="P16" s="98">
        <v>40.708039999999997</v>
      </c>
      <c r="Q16" s="98">
        <v>201.5642</v>
      </c>
      <c r="R16" s="98">
        <v>89509.472710000002</v>
      </c>
      <c r="S16" s="98">
        <v>36.339739999999999</v>
      </c>
      <c r="T16" s="98">
        <v>54.906019999999998</v>
      </c>
      <c r="U16" s="98">
        <v>37.748919999999998</v>
      </c>
      <c r="V16" s="98">
        <v>57.394179999999999</v>
      </c>
      <c r="W16" s="98">
        <v>52.1113</v>
      </c>
      <c r="X16" s="98">
        <v>38.734319999999997</v>
      </c>
      <c r="Y16" s="98">
        <v>34.097790000000003</v>
      </c>
      <c r="Z16" s="98">
        <v>34.51632</v>
      </c>
      <c r="AA16" s="98">
        <v>65.775080000000003</v>
      </c>
      <c r="AB16" s="98">
        <v>35.864710000000002</v>
      </c>
      <c r="AC16" s="98">
        <v>37.913040000000002</v>
      </c>
      <c r="AD16" s="98">
        <v>40.955260000000003</v>
      </c>
      <c r="AE16" s="98">
        <v>35.351930000000003</v>
      </c>
      <c r="AF16" s="98">
        <v>32.151000000000003</v>
      </c>
      <c r="AG16" s="98">
        <v>35.784640000000003</v>
      </c>
      <c r="AH16" s="98">
        <v>64.158879999999996</v>
      </c>
      <c r="AI16" s="98">
        <v>34.775089999999999</v>
      </c>
      <c r="AJ16" s="98">
        <v>37.542459999999998</v>
      </c>
      <c r="AK16" s="98">
        <v>40.914859999999997</v>
      </c>
      <c r="AL16" s="98">
        <v>40.264279999999999</v>
      </c>
      <c r="AM16" s="98">
        <v>42.825279999999999</v>
      </c>
      <c r="AN16" s="98">
        <v>37.293880000000001</v>
      </c>
      <c r="AO16" s="98">
        <v>43.083379999999998</v>
      </c>
      <c r="AP16" s="98">
        <v>41.592460000000003</v>
      </c>
      <c r="AQ16" s="98">
        <v>45.587730000000001</v>
      </c>
      <c r="AR16" s="98">
        <v>42.692689999999999</v>
      </c>
      <c r="AS16" s="98">
        <v>36.025689999999997</v>
      </c>
      <c r="AT16" s="98">
        <v>43.582120000000003</v>
      </c>
      <c r="AU16" s="98">
        <v>44.327759999999998</v>
      </c>
      <c r="AV16" s="98">
        <v>45.825279999999999</v>
      </c>
      <c r="AW16" s="98"/>
      <c r="AX16" s="98"/>
      <c r="AY16" s="98">
        <v>39.088740000000001</v>
      </c>
      <c r="AZ16" s="98">
        <v>45.804839999999999</v>
      </c>
      <c r="BA16" s="98">
        <v>32.20796</v>
      </c>
      <c r="BB16" s="98">
        <v>38.162460000000003</v>
      </c>
      <c r="BC16" s="98">
        <v>38.02899</v>
      </c>
    </row>
    <row r="17" spans="1:55" ht="11.25" customHeight="1" x14ac:dyDescent="0.25">
      <c r="A17" s="98" t="s">
        <v>1193</v>
      </c>
      <c r="B17" s="98" t="s">
        <v>1058</v>
      </c>
      <c r="C17" s="98">
        <v>40.490760000000002</v>
      </c>
      <c r="D17" s="98">
        <v>24217.22</v>
      </c>
      <c r="E17" s="98">
        <v>18259.84</v>
      </c>
      <c r="F17" s="98">
        <v>70448.62</v>
      </c>
      <c r="G17" s="98">
        <v>235652.69</v>
      </c>
      <c r="H17" s="98">
        <v>967.01819999999998</v>
      </c>
      <c r="I17" s="98">
        <v>306.01960000000003</v>
      </c>
      <c r="J17" s="98">
        <v>143.7422</v>
      </c>
      <c r="K17" s="98">
        <v>29062.53</v>
      </c>
      <c r="L17" s="98"/>
      <c r="M17" s="98">
        <v>46.622570000000003</v>
      </c>
      <c r="N17" s="98">
        <v>7304.0370000000003</v>
      </c>
      <c r="O17" s="98">
        <v>40.942740000000001</v>
      </c>
      <c r="P17" s="98">
        <v>40.708039999999997</v>
      </c>
      <c r="Q17" s="98">
        <v>201.5642</v>
      </c>
      <c r="R17" s="98">
        <v>89509.472710000002</v>
      </c>
      <c r="S17" s="98">
        <v>36.339739999999999</v>
      </c>
      <c r="T17" s="98">
        <v>54.906019999999998</v>
      </c>
      <c r="U17" s="98">
        <v>37.748919999999998</v>
      </c>
      <c r="V17" s="98">
        <v>57.394179999999999</v>
      </c>
      <c r="W17" s="98">
        <v>52.1113</v>
      </c>
      <c r="X17" s="98">
        <v>38.734319999999997</v>
      </c>
      <c r="Y17" s="98">
        <v>34.097790000000003</v>
      </c>
      <c r="Z17" s="98">
        <v>34.51632</v>
      </c>
      <c r="AA17" s="98">
        <v>65.775080000000003</v>
      </c>
      <c r="AB17" s="98">
        <v>35.864710000000002</v>
      </c>
      <c r="AC17" s="98">
        <v>37.913040000000002</v>
      </c>
      <c r="AD17" s="98">
        <v>40.955260000000003</v>
      </c>
      <c r="AE17" s="98">
        <v>35.351930000000003</v>
      </c>
      <c r="AF17" s="98">
        <v>32.151000000000003</v>
      </c>
      <c r="AG17" s="98">
        <v>35.784640000000003</v>
      </c>
      <c r="AH17" s="98">
        <v>64.158879999999996</v>
      </c>
      <c r="AI17" s="98">
        <v>34.775089999999999</v>
      </c>
      <c r="AJ17" s="98">
        <v>37.542459999999998</v>
      </c>
      <c r="AK17" s="98">
        <v>40.914859999999997</v>
      </c>
      <c r="AL17" s="98">
        <v>40.264279999999999</v>
      </c>
      <c r="AM17" s="98">
        <v>42.825279999999999</v>
      </c>
      <c r="AN17" s="98">
        <v>37.293880000000001</v>
      </c>
      <c r="AO17" s="98">
        <v>43.083379999999998</v>
      </c>
      <c r="AP17" s="98">
        <v>41.592460000000003</v>
      </c>
      <c r="AQ17" s="98">
        <v>45.587730000000001</v>
      </c>
      <c r="AR17" s="98">
        <v>42.692689999999999</v>
      </c>
      <c r="AS17" s="98">
        <v>36.025689999999997</v>
      </c>
      <c r="AT17" s="98">
        <v>43.582120000000003</v>
      </c>
      <c r="AU17" s="98">
        <v>44.327759999999998</v>
      </c>
      <c r="AV17" s="98">
        <v>45.825279999999999</v>
      </c>
      <c r="AW17" s="98"/>
      <c r="AX17" s="98"/>
      <c r="AY17" s="98">
        <v>39.088740000000001</v>
      </c>
      <c r="AZ17" s="98">
        <v>45.804839999999999</v>
      </c>
      <c r="BA17" s="98">
        <v>32.20796</v>
      </c>
      <c r="BB17" s="98">
        <v>38.162460000000003</v>
      </c>
      <c r="BC17" s="98">
        <v>38.02899</v>
      </c>
    </row>
    <row r="18" spans="1:55" ht="11.25" customHeight="1" x14ac:dyDescent="0.25">
      <c r="A18" s="98" t="s">
        <v>1192</v>
      </c>
      <c r="B18" s="98" t="s">
        <v>1058</v>
      </c>
      <c r="C18" s="98">
        <v>40.490760000000002</v>
      </c>
      <c r="D18" s="98">
        <v>24217.22</v>
      </c>
      <c r="E18" s="98">
        <v>18259.84</v>
      </c>
      <c r="F18" s="98">
        <v>70448.62</v>
      </c>
      <c r="G18" s="98">
        <v>235652.69</v>
      </c>
      <c r="H18" s="98">
        <v>967.01819999999998</v>
      </c>
      <c r="I18" s="98">
        <v>306.01960000000003</v>
      </c>
      <c r="J18" s="98">
        <v>143.7422</v>
      </c>
      <c r="K18" s="98">
        <v>29062.53</v>
      </c>
      <c r="L18" s="98"/>
      <c r="M18" s="98">
        <v>46.622570000000003</v>
      </c>
      <c r="N18" s="98">
        <v>7304.0370000000003</v>
      </c>
      <c r="O18" s="98">
        <v>40.942740000000001</v>
      </c>
      <c r="P18" s="98">
        <v>40.708039999999997</v>
      </c>
      <c r="Q18" s="98">
        <v>201.5642</v>
      </c>
      <c r="R18" s="98">
        <v>89509.472710000002</v>
      </c>
      <c r="S18" s="98">
        <v>36.339739999999999</v>
      </c>
      <c r="T18" s="98">
        <v>54.906019999999998</v>
      </c>
      <c r="U18" s="98">
        <v>37.748919999999998</v>
      </c>
      <c r="V18" s="98">
        <v>57.394179999999999</v>
      </c>
      <c r="W18" s="98">
        <v>52.1113</v>
      </c>
      <c r="X18" s="98">
        <v>38.734319999999997</v>
      </c>
      <c r="Y18" s="98">
        <v>34.097790000000003</v>
      </c>
      <c r="Z18" s="98">
        <v>34.51632</v>
      </c>
      <c r="AA18" s="98">
        <v>65.775080000000003</v>
      </c>
      <c r="AB18" s="98">
        <v>35.864710000000002</v>
      </c>
      <c r="AC18" s="98">
        <v>37.913040000000002</v>
      </c>
      <c r="AD18" s="98">
        <v>40.955260000000003</v>
      </c>
      <c r="AE18" s="98">
        <v>35.351930000000003</v>
      </c>
      <c r="AF18" s="98">
        <v>32.151000000000003</v>
      </c>
      <c r="AG18" s="98">
        <v>35.784640000000003</v>
      </c>
      <c r="AH18" s="98">
        <v>64.158879999999996</v>
      </c>
      <c r="AI18" s="98">
        <v>34.775089999999999</v>
      </c>
      <c r="AJ18" s="98">
        <v>37.542459999999998</v>
      </c>
      <c r="AK18" s="98">
        <v>40.914859999999997</v>
      </c>
      <c r="AL18" s="98">
        <v>40.264279999999999</v>
      </c>
      <c r="AM18" s="98">
        <v>42.825279999999999</v>
      </c>
      <c r="AN18" s="98">
        <v>37.293880000000001</v>
      </c>
      <c r="AO18" s="98">
        <v>43.083379999999998</v>
      </c>
      <c r="AP18" s="98">
        <v>41.592460000000003</v>
      </c>
      <c r="AQ18" s="98">
        <v>45.587730000000001</v>
      </c>
      <c r="AR18" s="98">
        <v>42.692689999999999</v>
      </c>
      <c r="AS18" s="98">
        <v>36.025689999999997</v>
      </c>
      <c r="AT18" s="98">
        <v>43.582120000000003</v>
      </c>
      <c r="AU18" s="98">
        <v>44.327759999999998</v>
      </c>
      <c r="AV18" s="98">
        <v>45.825279999999999</v>
      </c>
      <c r="AW18" s="98"/>
      <c r="AX18" s="98"/>
      <c r="AY18" s="98">
        <v>39.088740000000001</v>
      </c>
      <c r="AZ18" s="98">
        <v>45.804839999999999</v>
      </c>
      <c r="BA18" s="98">
        <v>32.20796</v>
      </c>
      <c r="BB18" s="98">
        <v>38.162460000000003</v>
      </c>
      <c r="BC18" s="98">
        <v>38.02899</v>
      </c>
    </row>
    <row r="19" spans="1:55" ht="11.25" customHeight="1" x14ac:dyDescent="0.25">
      <c r="A19" s="98" t="s">
        <v>1191</v>
      </c>
      <c r="B19" s="98" t="s">
        <v>1058</v>
      </c>
      <c r="C19" s="98">
        <v>39.9969210647184</v>
      </c>
      <c r="D19" s="98">
        <v>24804.6576882872</v>
      </c>
      <c r="E19" s="98">
        <v>18176.651305988002</v>
      </c>
      <c r="F19" s="98">
        <v>77246.791650659696</v>
      </c>
      <c r="G19" s="98">
        <v>251569.302861028</v>
      </c>
      <c r="H19" s="98">
        <v>1070.3627467638701</v>
      </c>
      <c r="I19" s="98">
        <v>430.79866920629001</v>
      </c>
      <c r="J19" s="98">
        <v>521.73287958227399</v>
      </c>
      <c r="K19" s="98">
        <v>9986.2172314914096</v>
      </c>
      <c r="L19" s="98"/>
      <c r="M19" s="98">
        <v>55.560600216241802</v>
      </c>
      <c r="N19" s="98">
        <v>7384.41949249961</v>
      </c>
      <c r="O19" s="98">
        <v>42.724905826490001</v>
      </c>
      <c r="P19" s="98">
        <v>42.4372351131504</v>
      </c>
      <c r="Q19" s="98">
        <v>207.78548669634199</v>
      </c>
      <c r="R19" s="98">
        <v>84114.534473741296</v>
      </c>
      <c r="S19" s="98">
        <v>37.706061071285497</v>
      </c>
      <c r="T19" s="98">
        <v>56.402152344420799</v>
      </c>
      <c r="U19" s="98">
        <v>38.916862775320901</v>
      </c>
      <c r="V19" s="98">
        <v>52.861864352564403</v>
      </c>
      <c r="W19" s="98">
        <v>53.530431749789699</v>
      </c>
      <c r="X19" s="98">
        <v>40.571627974462899</v>
      </c>
      <c r="Y19" s="98">
        <v>29.900288560999499</v>
      </c>
      <c r="Z19" s="98">
        <v>96.244643911814705</v>
      </c>
      <c r="AA19" s="98">
        <v>69.461479540105202</v>
      </c>
      <c r="AB19" s="98">
        <v>40.865647232081898</v>
      </c>
      <c r="AC19" s="98">
        <v>41.877862962054898</v>
      </c>
      <c r="AD19" s="98">
        <v>40.616979025803303</v>
      </c>
      <c r="AE19" s="98">
        <v>34.122038362968603</v>
      </c>
      <c r="AF19" s="98">
        <v>32.852975599675297</v>
      </c>
      <c r="AG19" s="98">
        <v>36.321052298654003</v>
      </c>
      <c r="AH19" s="98">
        <v>66.6029027114039</v>
      </c>
      <c r="AI19" s="98">
        <v>37.938242995456797</v>
      </c>
      <c r="AJ19" s="98">
        <v>40.106655504993498</v>
      </c>
      <c r="AK19" s="98">
        <v>43.900879072387902</v>
      </c>
      <c r="AL19" s="98">
        <v>43.7803899058678</v>
      </c>
      <c r="AM19" s="98">
        <v>44.814235450070598</v>
      </c>
      <c r="AN19" s="98">
        <v>38.536345554506298</v>
      </c>
      <c r="AO19" s="98">
        <v>46.9278354113479</v>
      </c>
      <c r="AP19" s="98">
        <v>46.088252153549</v>
      </c>
      <c r="AQ19" s="98">
        <v>51.4187282206628</v>
      </c>
      <c r="AR19" s="98">
        <v>48.5756498706548</v>
      </c>
      <c r="AS19" s="98">
        <v>39.130131385547699</v>
      </c>
      <c r="AT19" s="98">
        <v>48.064556677484802</v>
      </c>
      <c r="AU19" s="98">
        <v>50.132378199782302</v>
      </c>
      <c r="AV19" s="98">
        <v>50.570393878922303</v>
      </c>
      <c r="AW19" s="98"/>
      <c r="AX19" s="98"/>
      <c r="AY19" s="98">
        <v>38.741850679146403</v>
      </c>
      <c r="AZ19" s="98">
        <v>45.916232827914598</v>
      </c>
      <c r="BA19" s="98">
        <v>31.234495372807</v>
      </c>
      <c r="BB19" s="98">
        <v>41.859191173700303</v>
      </c>
      <c r="BC19" s="98">
        <v>39.911759335694299</v>
      </c>
    </row>
    <row r="20" spans="1:55" ht="11.25" customHeight="1" x14ac:dyDescent="0.25">
      <c r="A20" s="98" t="s">
        <v>1190</v>
      </c>
      <c r="B20" s="98" t="s">
        <v>1058</v>
      </c>
      <c r="C20" s="98">
        <v>49.880236553733397</v>
      </c>
      <c r="D20" s="98">
        <v>24931.6669836447</v>
      </c>
      <c r="E20" s="98">
        <v>19177.405547369599</v>
      </c>
      <c r="F20" s="98">
        <v>77756.395975174702</v>
      </c>
      <c r="G20" s="98">
        <v>254667.17211206001</v>
      </c>
      <c r="H20" s="98">
        <v>988.65462070005003</v>
      </c>
      <c r="I20" s="98">
        <v>360.77565456898202</v>
      </c>
      <c r="J20" s="98">
        <v>431.42263843107798</v>
      </c>
      <c r="K20" s="98">
        <v>5193.6659916170802</v>
      </c>
      <c r="L20" s="98"/>
      <c r="M20" s="98">
        <v>52.399320212861703</v>
      </c>
      <c r="N20" s="98">
        <v>7550.1797455036003</v>
      </c>
      <c r="O20" s="98">
        <v>42.978089585262403</v>
      </c>
      <c r="P20" s="98">
        <v>39.740757703342901</v>
      </c>
      <c r="Q20" s="98">
        <v>210.13275060267401</v>
      </c>
      <c r="R20" s="98">
        <v>85954.293070217202</v>
      </c>
      <c r="S20" s="98">
        <v>38.409828831811403</v>
      </c>
      <c r="T20" s="98">
        <v>57.032971671811303</v>
      </c>
      <c r="U20" s="98">
        <v>40.913503755735299</v>
      </c>
      <c r="V20" s="98">
        <v>51.5016568537159</v>
      </c>
      <c r="W20" s="98">
        <v>54.042394575899799</v>
      </c>
      <c r="X20" s="98">
        <v>39.415544044232803</v>
      </c>
      <c r="Y20" s="98">
        <v>35.643124889024698</v>
      </c>
      <c r="Z20" s="98">
        <v>72.975308293725604</v>
      </c>
      <c r="AA20" s="98">
        <v>69.781137245889596</v>
      </c>
      <c r="AB20" s="98">
        <v>40.277078172217102</v>
      </c>
      <c r="AC20" s="98">
        <v>41.7701839684945</v>
      </c>
      <c r="AD20" s="98">
        <v>41.764758282311703</v>
      </c>
      <c r="AE20" s="98">
        <v>37.241360978209201</v>
      </c>
      <c r="AF20" s="98">
        <v>33.981489076486</v>
      </c>
      <c r="AG20" s="98">
        <v>35.618710446401799</v>
      </c>
      <c r="AH20" s="98">
        <v>68.113138883746501</v>
      </c>
      <c r="AI20" s="98">
        <v>37.801355179333903</v>
      </c>
      <c r="AJ20" s="98">
        <v>40.417036337370703</v>
      </c>
      <c r="AK20" s="98">
        <v>45.293943966409003</v>
      </c>
      <c r="AL20" s="98">
        <v>43.055636962446101</v>
      </c>
      <c r="AM20" s="98">
        <v>46.577954163952</v>
      </c>
      <c r="AN20" s="98">
        <v>41.318793188645401</v>
      </c>
      <c r="AO20" s="98">
        <v>50.198425037154401</v>
      </c>
      <c r="AP20" s="98">
        <v>47.787436100923401</v>
      </c>
      <c r="AQ20" s="98">
        <v>53.703165670399997</v>
      </c>
      <c r="AR20" s="98">
        <v>49.015584619162503</v>
      </c>
      <c r="AS20" s="98">
        <v>41.6676493834604</v>
      </c>
      <c r="AT20" s="98">
        <v>51.149356544368402</v>
      </c>
      <c r="AU20" s="98">
        <v>52.080894189560603</v>
      </c>
      <c r="AV20" s="98">
        <v>51.576356704790498</v>
      </c>
      <c r="AW20" s="98"/>
      <c r="AX20" s="98"/>
      <c r="AY20" s="98">
        <v>42.347355709817698</v>
      </c>
      <c r="AZ20" s="98">
        <v>47.348033227675799</v>
      </c>
      <c r="BA20" s="98">
        <v>34.212802523071304</v>
      </c>
      <c r="BB20" s="98">
        <v>40.750819820661</v>
      </c>
      <c r="BC20" s="98">
        <v>40.334951722596003</v>
      </c>
    </row>
    <row r="21" spans="1:55" ht="11.25" customHeight="1" x14ac:dyDescent="0.25">
      <c r="A21" s="98" t="s">
        <v>1189</v>
      </c>
      <c r="B21" s="98" t="s">
        <v>1058</v>
      </c>
      <c r="C21" s="98">
        <v>41.927076238656703</v>
      </c>
      <c r="D21" s="98">
        <v>24940.756975558601</v>
      </c>
      <c r="E21" s="98">
        <v>18893.907276591999</v>
      </c>
      <c r="F21" s="98">
        <v>77349.689672368302</v>
      </c>
      <c r="G21" s="98">
        <v>248585.42231846199</v>
      </c>
      <c r="H21" s="98">
        <v>975.52660907931204</v>
      </c>
      <c r="I21" s="98">
        <v>234.320147323768</v>
      </c>
      <c r="J21" s="98">
        <v>116.22853971723001</v>
      </c>
      <c r="K21" s="98">
        <v>4458.7861901953702</v>
      </c>
      <c r="L21" s="98"/>
      <c r="M21" s="98">
        <v>52.700162577564797</v>
      </c>
      <c r="N21" s="98">
        <v>7287.02553100568</v>
      </c>
      <c r="O21" s="98">
        <v>42.050578550216002</v>
      </c>
      <c r="P21" s="98">
        <v>42.359169395403399</v>
      </c>
      <c r="Q21" s="98">
        <v>204.115115052779</v>
      </c>
      <c r="R21" s="98">
        <v>84710.284224984498</v>
      </c>
      <c r="S21" s="98">
        <v>36.199333092569098</v>
      </c>
      <c r="T21" s="98">
        <v>56.762322474679699</v>
      </c>
      <c r="U21" s="98">
        <v>40.108186900226201</v>
      </c>
      <c r="V21" s="98">
        <v>54.510013635948503</v>
      </c>
      <c r="W21" s="98">
        <v>52.681927656742502</v>
      </c>
      <c r="X21" s="98">
        <v>41.298486459377301</v>
      </c>
      <c r="Y21" s="98">
        <v>35.628460076588802</v>
      </c>
      <c r="Z21" s="98">
        <v>4.5432853004872698</v>
      </c>
      <c r="AA21" s="98">
        <v>68.831673280049799</v>
      </c>
      <c r="AB21" s="98">
        <v>40.087009353569897</v>
      </c>
      <c r="AC21" s="98">
        <v>40.857760536895199</v>
      </c>
      <c r="AD21" s="98">
        <v>40.758542587016201</v>
      </c>
      <c r="AE21" s="98">
        <v>36.747788889438503</v>
      </c>
      <c r="AF21" s="98">
        <v>33.882745662035099</v>
      </c>
      <c r="AG21" s="98">
        <v>37.707292457286997</v>
      </c>
      <c r="AH21" s="98">
        <v>63.545924813623799</v>
      </c>
      <c r="AI21" s="98">
        <v>38.707776453652102</v>
      </c>
      <c r="AJ21" s="98">
        <v>40.025982596914098</v>
      </c>
      <c r="AK21" s="98">
        <v>45.223202523789503</v>
      </c>
      <c r="AL21" s="98">
        <v>43.8673390859053</v>
      </c>
      <c r="AM21" s="98">
        <v>47.088113460676901</v>
      </c>
      <c r="AN21" s="98">
        <v>41.003509104162902</v>
      </c>
      <c r="AO21" s="98">
        <v>47.222890626429503</v>
      </c>
      <c r="AP21" s="98">
        <v>45.877746097937496</v>
      </c>
      <c r="AQ21" s="98">
        <v>51.370334690269097</v>
      </c>
      <c r="AR21" s="98">
        <v>48.801493223936902</v>
      </c>
      <c r="AS21" s="98">
        <v>40.205278000859202</v>
      </c>
      <c r="AT21" s="98">
        <v>50.328461013466701</v>
      </c>
      <c r="AU21" s="98">
        <v>48.387206135444401</v>
      </c>
      <c r="AV21" s="98">
        <v>51.536895296704003</v>
      </c>
      <c r="AW21" s="98"/>
      <c r="AX21" s="98"/>
      <c r="AY21" s="98">
        <v>40.9834792971658</v>
      </c>
      <c r="AZ21" s="98">
        <v>46.904329119484601</v>
      </c>
      <c r="BA21" s="98">
        <v>33.802415432729497</v>
      </c>
      <c r="BB21" s="98">
        <v>40.462082601730799</v>
      </c>
      <c r="BC21" s="98">
        <v>39.639721954920198</v>
      </c>
    </row>
    <row r="22" spans="1:55" ht="11.25" customHeight="1" x14ac:dyDescent="0.25">
      <c r="A22" s="98" t="s">
        <v>1188</v>
      </c>
      <c r="B22" s="98" t="s">
        <v>1058</v>
      </c>
      <c r="C22" s="98">
        <v>41.568649514439599</v>
      </c>
      <c r="D22" s="98">
        <v>25118.3077352133</v>
      </c>
      <c r="E22" s="98">
        <v>18755.945453898301</v>
      </c>
      <c r="F22" s="98">
        <v>76413.630632186396</v>
      </c>
      <c r="G22" s="98">
        <v>246275.633134712</v>
      </c>
      <c r="H22" s="98">
        <v>944.27672423324202</v>
      </c>
      <c r="I22" s="98">
        <v>294.300563231203</v>
      </c>
      <c r="J22" s="98">
        <v>225.62307733148799</v>
      </c>
      <c r="K22" s="98">
        <v>2949.8295139926699</v>
      </c>
      <c r="L22" s="98"/>
      <c r="M22" s="98">
        <v>54.0849156768151</v>
      </c>
      <c r="N22" s="98">
        <v>7501.2208952920801</v>
      </c>
      <c r="O22" s="98">
        <v>42.485137801808698</v>
      </c>
      <c r="P22" s="98">
        <v>42.745096469699597</v>
      </c>
      <c r="Q22" s="98">
        <v>205.30526017010001</v>
      </c>
      <c r="R22" s="98">
        <v>85503.666327774903</v>
      </c>
      <c r="S22" s="98">
        <v>39.240703183589801</v>
      </c>
      <c r="T22" s="98">
        <v>55.811770568019597</v>
      </c>
      <c r="U22" s="98">
        <v>39.494275346968401</v>
      </c>
      <c r="V22" s="98">
        <v>56.150395297956699</v>
      </c>
      <c r="W22" s="98">
        <v>54.569637244590702</v>
      </c>
      <c r="X22" s="98">
        <v>42.147886183967699</v>
      </c>
      <c r="Y22" s="98">
        <v>36.0270726649754</v>
      </c>
      <c r="Z22" s="98">
        <v>56.895269928435503</v>
      </c>
      <c r="AA22" s="98">
        <v>68.3489694569204</v>
      </c>
      <c r="AB22" s="98">
        <v>41.518243146583799</v>
      </c>
      <c r="AC22" s="98">
        <v>42.873478743310599</v>
      </c>
      <c r="AD22" s="98">
        <v>42.279314428256598</v>
      </c>
      <c r="AE22" s="98">
        <v>36.440247766509103</v>
      </c>
      <c r="AF22" s="98">
        <v>32.795706613519101</v>
      </c>
      <c r="AG22" s="98">
        <v>38.309149722103498</v>
      </c>
      <c r="AH22" s="98">
        <v>65.464759221403199</v>
      </c>
      <c r="AI22" s="98">
        <v>38.286611728664802</v>
      </c>
      <c r="AJ22" s="98">
        <v>39.072191277385997</v>
      </c>
      <c r="AK22" s="98">
        <v>42.461704639416901</v>
      </c>
      <c r="AL22" s="98">
        <v>44.075320916842898</v>
      </c>
      <c r="AM22" s="98">
        <v>44.664123514431402</v>
      </c>
      <c r="AN22" s="98">
        <v>40.197858136909701</v>
      </c>
      <c r="AO22" s="98">
        <v>48.567218985905299</v>
      </c>
      <c r="AP22" s="98">
        <v>45.911543470531299</v>
      </c>
      <c r="AQ22" s="98">
        <v>51.9363376295289</v>
      </c>
      <c r="AR22" s="98">
        <v>49.301024491242998</v>
      </c>
      <c r="AS22" s="98">
        <v>39.480014110871203</v>
      </c>
      <c r="AT22" s="98">
        <v>48.253910374134499</v>
      </c>
      <c r="AU22" s="98">
        <v>49.593813620523399</v>
      </c>
      <c r="AV22" s="98">
        <v>49.526143931199897</v>
      </c>
      <c r="AW22" s="98"/>
      <c r="AX22" s="98"/>
      <c r="AY22" s="98">
        <v>40.269312909007503</v>
      </c>
      <c r="AZ22" s="98">
        <v>46.856218490254903</v>
      </c>
      <c r="BA22" s="98">
        <v>32.489621741971199</v>
      </c>
      <c r="BB22" s="98">
        <v>41.175807863912802</v>
      </c>
      <c r="BC22" s="98">
        <v>39.625282063853</v>
      </c>
    </row>
    <row r="23" spans="1:55" ht="11.25" customHeight="1" x14ac:dyDescent="0.25">
      <c r="A23" s="98" t="s">
        <v>1187</v>
      </c>
      <c r="B23" s="98" t="s">
        <v>1058</v>
      </c>
      <c r="C23" s="98">
        <v>44.264323992739698</v>
      </c>
      <c r="D23" s="98">
        <v>27314.915304037899</v>
      </c>
      <c r="E23" s="98">
        <v>19632.735815015101</v>
      </c>
      <c r="F23" s="98">
        <v>82316.452740762004</v>
      </c>
      <c r="G23" s="98">
        <v>266997.61898658099</v>
      </c>
      <c r="H23" s="98">
        <v>1025.3815591176799</v>
      </c>
      <c r="I23" s="98">
        <v>350.54193634995897</v>
      </c>
      <c r="J23" s="98">
        <v>178.042509350258</v>
      </c>
      <c r="K23" s="98">
        <v>26569.053739158298</v>
      </c>
      <c r="L23" s="98"/>
      <c r="M23" s="98">
        <v>56.807363855246201</v>
      </c>
      <c r="N23" s="98">
        <v>8076.5188882775201</v>
      </c>
      <c r="O23" s="98">
        <v>43.858935446650896</v>
      </c>
      <c r="P23" s="98">
        <v>43.575125493753397</v>
      </c>
      <c r="Q23" s="98">
        <v>219.923687263951</v>
      </c>
      <c r="R23" s="98">
        <v>98013.764360646106</v>
      </c>
      <c r="S23" s="98">
        <v>40.077838202387902</v>
      </c>
      <c r="T23" s="98">
        <v>58.545032304989299</v>
      </c>
      <c r="U23" s="98">
        <v>40.783183873049303</v>
      </c>
      <c r="V23" s="98">
        <v>55.461707598913101</v>
      </c>
      <c r="W23" s="98">
        <v>55.840879341456201</v>
      </c>
      <c r="X23" s="98">
        <v>42.484188991948898</v>
      </c>
      <c r="Y23" s="98">
        <v>38.313803024049399</v>
      </c>
      <c r="Z23" s="98">
        <v>37.850711748335897</v>
      </c>
      <c r="AA23" s="98">
        <v>71.586171543390705</v>
      </c>
      <c r="AB23" s="98">
        <v>42.799416638883201</v>
      </c>
      <c r="AC23" s="98">
        <v>43.597453832751597</v>
      </c>
      <c r="AD23" s="98">
        <v>42.951212764514104</v>
      </c>
      <c r="AE23" s="98">
        <v>38.996849589839002</v>
      </c>
      <c r="AF23" s="98">
        <v>34.851178119043098</v>
      </c>
      <c r="AG23" s="98">
        <v>37.506950513693198</v>
      </c>
      <c r="AH23" s="98">
        <v>72.884308949921305</v>
      </c>
      <c r="AI23" s="98">
        <v>40.699520723352101</v>
      </c>
      <c r="AJ23" s="98">
        <v>42.489874423967997</v>
      </c>
      <c r="AK23" s="98">
        <v>47.045786691757797</v>
      </c>
      <c r="AL23" s="98">
        <v>46.202010042251899</v>
      </c>
      <c r="AM23" s="98">
        <v>49.704958018248803</v>
      </c>
      <c r="AN23" s="98">
        <v>42.046721354591</v>
      </c>
      <c r="AO23" s="98">
        <v>52.122774749104003</v>
      </c>
      <c r="AP23" s="98">
        <v>50.278148459370101</v>
      </c>
      <c r="AQ23" s="98">
        <v>54.595238306178203</v>
      </c>
      <c r="AR23" s="98">
        <v>52.393350973364598</v>
      </c>
      <c r="AS23" s="98">
        <v>42.8679964117214</v>
      </c>
      <c r="AT23" s="98">
        <v>52.698788607024902</v>
      </c>
      <c r="AU23" s="98">
        <v>53.058204689600302</v>
      </c>
      <c r="AV23" s="98">
        <v>54.501106389234103</v>
      </c>
      <c r="AW23" s="98"/>
      <c r="AX23" s="98"/>
      <c r="AY23" s="98">
        <v>42.964817483558399</v>
      </c>
      <c r="AZ23" s="98">
        <v>48.915726703772101</v>
      </c>
      <c r="BA23" s="98">
        <v>34.3050043790263</v>
      </c>
      <c r="BB23" s="98">
        <v>44.627304772472598</v>
      </c>
      <c r="BC23" s="98">
        <v>42.491688015534201</v>
      </c>
    </row>
    <row r="24" spans="1:55" ht="11.25" customHeight="1" x14ac:dyDescent="0.25">
      <c r="A24" s="98" t="s">
        <v>1186</v>
      </c>
      <c r="B24" s="98" t="s">
        <v>1058</v>
      </c>
      <c r="C24" s="98">
        <v>44.067942476393299</v>
      </c>
      <c r="D24" s="98">
        <v>26879.730494972398</v>
      </c>
      <c r="E24" s="98">
        <v>19124.254122209</v>
      </c>
      <c r="F24" s="98">
        <v>80441.4292678153</v>
      </c>
      <c r="G24" s="98">
        <v>264416.99437495897</v>
      </c>
      <c r="H24" s="98">
        <v>1029.78187033361</v>
      </c>
      <c r="I24" s="98">
        <v>227.60103694062099</v>
      </c>
      <c r="J24" s="98">
        <v>144.722508382505</v>
      </c>
      <c r="K24" s="98">
        <v>26311.568350360201</v>
      </c>
      <c r="L24" s="98"/>
      <c r="M24" s="98">
        <v>53.759173425038298</v>
      </c>
      <c r="N24" s="98">
        <v>7833.3298648673499</v>
      </c>
      <c r="O24" s="98">
        <v>43.142768835809299</v>
      </c>
      <c r="P24" s="98">
        <v>42.892304284493001</v>
      </c>
      <c r="Q24" s="98">
        <v>216.669163372226</v>
      </c>
      <c r="R24" s="98">
        <v>98071.676478550304</v>
      </c>
      <c r="S24" s="98">
        <v>39.5069195517206</v>
      </c>
      <c r="T24" s="98">
        <v>58.431382246400403</v>
      </c>
      <c r="U24" s="98">
        <v>41.973561960245803</v>
      </c>
      <c r="V24" s="98">
        <v>55.2129178412778</v>
      </c>
      <c r="W24" s="98">
        <v>56.144455975126697</v>
      </c>
      <c r="X24" s="98">
        <v>41.8487982158547</v>
      </c>
      <c r="Y24" s="98">
        <v>36.982280504393103</v>
      </c>
      <c r="Z24" s="98">
        <v>37.893227422914599</v>
      </c>
      <c r="AA24" s="98">
        <v>71.081995231152803</v>
      </c>
      <c r="AB24" s="98">
        <v>42.448676029819502</v>
      </c>
      <c r="AC24" s="98">
        <v>43.302954252977301</v>
      </c>
      <c r="AD24" s="98">
        <v>42.5271417578249</v>
      </c>
      <c r="AE24" s="98">
        <v>38.760543950634897</v>
      </c>
      <c r="AF24" s="98">
        <v>34.513702618771497</v>
      </c>
      <c r="AG24" s="98">
        <v>37.780320018358204</v>
      </c>
      <c r="AH24" s="98">
        <v>71.14761335179</v>
      </c>
      <c r="AI24" s="98">
        <v>39.676350709052997</v>
      </c>
      <c r="AJ24" s="98">
        <v>41.5646121148433</v>
      </c>
      <c r="AK24" s="98">
        <v>45.963961253492201</v>
      </c>
      <c r="AL24" s="98">
        <v>45.221216409983001</v>
      </c>
      <c r="AM24" s="98">
        <v>48.447840131050498</v>
      </c>
      <c r="AN24" s="98">
        <v>40.8440954432713</v>
      </c>
      <c r="AO24" s="98">
        <v>50.894242366332001</v>
      </c>
      <c r="AP24" s="98">
        <v>48.7239547991772</v>
      </c>
      <c r="AQ24" s="98">
        <v>53.195688791721501</v>
      </c>
      <c r="AR24" s="98">
        <v>51.428699938108103</v>
      </c>
      <c r="AS24" s="98">
        <v>41.777564521036801</v>
      </c>
      <c r="AT24" s="98">
        <v>52.050757154368</v>
      </c>
      <c r="AU24" s="98">
        <v>52.688092149525502</v>
      </c>
      <c r="AV24" s="98">
        <v>53.942794749229797</v>
      </c>
      <c r="AW24" s="98"/>
      <c r="AX24" s="98"/>
      <c r="AY24" s="98">
        <v>42.712702463827902</v>
      </c>
      <c r="AZ24" s="98">
        <v>48.573448056605599</v>
      </c>
      <c r="BA24" s="98">
        <v>34.303400516373202</v>
      </c>
      <c r="BB24" s="98">
        <v>44.324529925770499</v>
      </c>
      <c r="BC24" s="98">
        <v>41.7554012258623</v>
      </c>
    </row>
    <row r="25" spans="1:55" ht="11.25" customHeight="1" x14ac:dyDescent="0.25">
      <c r="A25" s="98" t="s">
        <v>1185</v>
      </c>
      <c r="B25" s="98" t="s">
        <v>1058</v>
      </c>
      <c r="C25" s="98">
        <v>43.2816126738904</v>
      </c>
      <c r="D25" s="98">
        <v>27094.990970974599</v>
      </c>
      <c r="E25" s="98">
        <v>19373.739121741801</v>
      </c>
      <c r="F25" s="98">
        <v>81113.897488291506</v>
      </c>
      <c r="G25" s="98">
        <v>262611.83343876799</v>
      </c>
      <c r="H25" s="98">
        <v>1032.8857732583199</v>
      </c>
      <c r="I25" s="98">
        <v>218.25796785613201</v>
      </c>
      <c r="J25" s="98">
        <v>153.78014866923999</v>
      </c>
      <c r="K25" s="98">
        <v>26175.561324726699</v>
      </c>
      <c r="L25" s="98"/>
      <c r="M25" s="98">
        <v>53.974251464685402</v>
      </c>
      <c r="N25" s="98">
        <v>7841.4089488788704</v>
      </c>
      <c r="O25" s="98">
        <v>43.083544132709797</v>
      </c>
      <c r="P25" s="98">
        <v>42.6549875290141</v>
      </c>
      <c r="Q25" s="98">
        <v>214.86626000926</v>
      </c>
      <c r="R25" s="98">
        <v>98425.528793778096</v>
      </c>
      <c r="S25" s="98">
        <v>39.662435906921097</v>
      </c>
      <c r="T25" s="98">
        <v>57.7974771873942</v>
      </c>
      <c r="U25" s="98">
        <v>43.418062895886699</v>
      </c>
      <c r="V25" s="98">
        <v>58.142293863904897</v>
      </c>
      <c r="W25" s="98">
        <v>55.887304721410601</v>
      </c>
      <c r="X25" s="98">
        <v>42.297153302437302</v>
      </c>
      <c r="Y25" s="98">
        <v>37.673340237359596</v>
      </c>
      <c r="Z25" s="98">
        <v>38.123652853211098</v>
      </c>
      <c r="AA25" s="98">
        <v>71.235891856971406</v>
      </c>
      <c r="AB25" s="98">
        <v>42.417292166349299</v>
      </c>
      <c r="AC25" s="98">
        <v>43.122980465600001</v>
      </c>
      <c r="AD25" s="98">
        <v>42.427316054512303</v>
      </c>
      <c r="AE25" s="98">
        <v>38.753310355085198</v>
      </c>
      <c r="AF25" s="98">
        <v>34.879963361070303</v>
      </c>
      <c r="AG25" s="98">
        <v>38.2096970530487</v>
      </c>
      <c r="AH25" s="98">
        <v>71.632979241355997</v>
      </c>
      <c r="AI25" s="98">
        <v>39.703558051334902</v>
      </c>
      <c r="AJ25" s="98">
        <v>41.342337054122403</v>
      </c>
      <c r="AK25" s="98">
        <v>45.977704728334302</v>
      </c>
      <c r="AL25" s="98">
        <v>45.3265451224241</v>
      </c>
      <c r="AM25" s="98">
        <v>48.347838141632003</v>
      </c>
      <c r="AN25" s="98">
        <v>40.949215861318002</v>
      </c>
      <c r="AO25" s="98">
        <v>50.260741696636302</v>
      </c>
      <c r="AP25" s="98">
        <v>48.315394605032502</v>
      </c>
      <c r="AQ25" s="98">
        <v>52.866859899125302</v>
      </c>
      <c r="AR25" s="98">
        <v>50.491379586670099</v>
      </c>
      <c r="AS25" s="98">
        <v>41.245892383965199</v>
      </c>
      <c r="AT25" s="98">
        <v>51.172854230126497</v>
      </c>
      <c r="AU25" s="98">
        <v>51.376289725457198</v>
      </c>
      <c r="AV25" s="98">
        <v>52.276731435505603</v>
      </c>
      <c r="AW25" s="98"/>
      <c r="AX25" s="98"/>
      <c r="AY25" s="98">
        <v>41.812988605304596</v>
      </c>
      <c r="AZ25" s="98">
        <v>47.628928680322197</v>
      </c>
      <c r="BA25" s="98">
        <v>33.812362159084998</v>
      </c>
      <c r="BB25" s="98">
        <v>44.029699772067502</v>
      </c>
      <c r="BC25" s="98">
        <v>41.220904371738101</v>
      </c>
    </row>
    <row r="26" spans="1:55" ht="11.25" customHeight="1" x14ac:dyDescent="0.25">
      <c r="A26" s="98" t="s">
        <v>1184</v>
      </c>
      <c r="B26" s="98" t="s">
        <v>1058</v>
      </c>
      <c r="C26" s="98">
        <v>43.907093515012001</v>
      </c>
      <c r="D26" s="98">
        <v>27260.126950710601</v>
      </c>
      <c r="E26" s="98">
        <v>19182.8465226427</v>
      </c>
      <c r="F26" s="98">
        <v>79759.447078193407</v>
      </c>
      <c r="G26" s="98">
        <v>262399.80872424901</v>
      </c>
      <c r="H26" s="98">
        <v>1038.15426593557</v>
      </c>
      <c r="I26" s="98">
        <v>165.021534793667</v>
      </c>
      <c r="J26" s="98">
        <v>150.750598262452</v>
      </c>
      <c r="K26" s="98">
        <v>26653.5096241848</v>
      </c>
      <c r="L26" s="98"/>
      <c r="M26" s="98">
        <v>54.764343411706101</v>
      </c>
      <c r="N26" s="98">
        <v>7989.45353554136</v>
      </c>
      <c r="O26" s="98">
        <v>44.220055884455398</v>
      </c>
      <c r="P26" s="98">
        <v>43.655090770756203</v>
      </c>
      <c r="Q26" s="98">
        <v>219.786680153194</v>
      </c>
      <c r="R26" s="98">
        <v>100854.545368787</v>
      </c>
      <c r="S26" s="98">
        <v>40.563804156548798</v>
      </c>
      <c r="T26" s="98">
        <v>59.152127073631497</v>
      </c>
      <c r="U26" s="98">
        <v>43.542180926364999</v>
      </c>
      <c r="V26" s="98">
        <v>56.7377637149797</v>
      </c>
      <c r="W26" s="98">
        <v>55.478643180523697</v>
      </c>
      <c r="X26" s="98">
        <v>42.080780926355203</v>
      </c>
      <c r="Y26" s="98">
        <v>37.110454049100198</v>
      </c>
      <c r="Z26" s="98">
        <v>38.006084276272702</v>
      </c>
      <c r="AA26" s="98">
        <v>70.101716763974693</v>
      </c>
      <c r="AB26" s="98">
        <v>41.698243605457598</v>
      </c>
      <c r="AC26" s="98">
        <v>42.511652778829202</v>
      </c>
      <c r="AD26" s="98">
        <v>42.274543613862299</v>
      </c>
      <c r="AE26" s="98">
        <v>38.887620343513099</v>
      </c>
      <c r="AF26" s="98">
        <v>34.735440730015</v>
      </c>
      <c r="AG26" s="98">
        <v>37.965451669057998</v>
      </c>
      <c r="AH26" s="98">
        <v>71.267213592764804</v>
      </c>
      <c r="AI26" s="98">
        <v>39.6212548952753</v>
      </c>
      <c r="AJ26" s="98">
        <v>41.374257032830101</v>
      </c>
      <c r="AK26" s="98">
        <v>45.852978851208199</v>
      </c>
      <c r="AL26" s="98">
        <v>44.410518888255702</v>
      </c>
      <c r="AM26" s="98">
        <v>48.230586124472701</v>
      </c>
      <c r="AN26" s="98">
        <v>40.721227236137899</v>
      </c>
      <c r="AO26" s="98">
        <v>50.494832651032702</v>
      </c>
      <c r="AP26" s="98">
        <v>48.226804432739698</v>
      </c>
      <c r="AQ26" s="98">
        <v>53.0212571304451</v>
      </c>
      <c r="AR26" s="98">
        <v>50.428305466778703</v>
      </c>
      <c r="AS26" s="98">
        <v>41.112963886053002</v>
      </c>
      <c r="AT26" s="98">
        <v>51.600738060516299</v>
      </c>
      <c r="AU26" s="98">
        <v>51.845322309562498</v>
      </c>
      <c r="AV26" s="98">
        <v>53.076890896515003</v>
      </c>
      <c r="AW26" s="98"/>
      <c r="AX26" s="98"/>
      <c r="AY26" s="98">
        <v>42.822669111088402</v>
      </c>
      <c r="AZ26" s="98">
        <v>48.099644227647701</v>
      </c>
      <c r="BA26" s="98">
        <v>34.088781339194703</v>
      </c>
      <c r="BB26" s="98">
        <v>44.970995702794497</v>
      </c>
      <c r="BC26" s="98">
        <v>41.717395165519697</v>
      </c>
    </row>
    <row r="27" spans="1:55" ht="11.25" customHeight="1" x14ac:dyDescent="0.25">
      <c r="A27" s="98" t="s">
        <v>1183</v>
      </c>
      <c r="B27" s="98" t="s">
        <v>1058</v>
      </c>
      <c r="C27" s="98">
        <v>44.3629315996656</v>
      </c>
      <c r="D27" s="98">
        <v>27488.154241902001</v>
      </c>
      <c r="E27" s="98">
        <v>19404.4320166322</v>
      </c>
      <c r="F27" s="98">
        <v>80616.338998854699</v>
      </c>
      <c r="G27" s="98">
        <v>262000.165989264</v>
      </c>
      <c r="H27" s="98">
        <v>1026.5799997978099</v>
      </c>
      <c r="I27" s="98">
        <v>195.11075910733899</v>
      </c>
      <c r="J27" s="98">
        <v>164.60762761157201</v>
      </c>
      <c r="K27" s="98">
        <v>26457.3086970814</v>
      </c>
      <c r="L27" s="98"/>
      <c r="M27" s="98">
        <v>53.991229964328298</v>
      </c>
      <c r="N27" s="98">
        <v>7862.0030528265597</v>
      </c>
      <c r="O27" s="98">
        <v>43.985962521552203</v>
      </c>
      <c r="P27" s="98">
        <v>42.665603860947201</v>
      </c>
      <c r="Q27" s="98">
        <v>218.47050052149601</v>
      </c>
      <c r="R27" s="98">
        <v>99114.462298968298</v>
      </c>
      <c r="S27" s="98">
        <v>39.761390993244497</v>
      </c>
      <c r="T27" s="98">
        <v>59.020950051990802</v>
      </c>
      <c r="U27" s="98">
        <v>43.568189016499801</v>
      </c>
      <c r="V27" s="98">
        <v>57.009701715544502</v>
      </c>
      <c r="W27" s="98">
        <v>55.4896778165039</v>
      </c>
      <c r="X27" s="98">
        <v>42.769116379667103</v>
      </c>
      <c r="Y27" s="98">
        <v>37.678679700403301</v>
      </c>
      <c r="Z27" s="98">
        <v>38.971537875687702</v>
      </c>
      <c r="AA27" s="98">
        <v>72.461042843818305</v>
      </c>
      <c r="AB27" s="98">
        <v>42.5557096331694</v>
      </c>
      <c r="AC27" s="98">
        <v>43.6997727449927</v>
      </c>
      <c r="AD27" s="98">
        <v>43.395651935658698</v>
      </c>
      <c r="AE27" s="98">
        <v>39.015561180662701</v>
      </c>
      <c r="AF27" s="98">
        <v>35.468635035137801</v>
      </c>
      <c r="AG27" s="98">
        <v>39.287157682352799</v>
      </c>
      <c r="AH27" s="98">
        <v>71.624522942688401</v>
      </c>
      <c r="AI27" s="98">
        <v>39.742696874861302</v>
      </c>
      <c r="AJ27" s="98">
        <v>41.684650565687697</v>
      </c>
      <c r="AK27" s="98">
        <v>46.237045967458997</v>
      </c>
      <c r="AL27" s="98">
        <v>44.8816724189411</v>
      </c>
      <c r="AM27" s="98">
        <v>48.725236779057603</v>
      </c>
      <c r="AN27" s="98">
        <v>41.2071688886411</v>
      </c>
      <c r="AO27" s="98">
        <v>51.683803534911597</v>
      </c>
      <c r="AP27" s="98">
        <v>49.082846033364902</v>
      </c>
      <c r="AQ27" s="98">
        <v>53.658975588620301</v>
      </c>
      <c r="AR27" s="98">
        <v>51.073675813965103</v>
      </c>
      <c r="AS27" s="98">
        <v>41.303291441109202</v>
      </c>
      <c r="AT27" s="98">
        <v>51.511479975972897</v>
      </c>
      <c r="AU27" s="98">
        <v>51.949095855890398</v>
      </c>
      <c r="AV27" s="98">
        <v>52.675226351402799</v>
      </c>
      <c r="AW27" s="98"/>
      <c r="AX27" s="98"/>
      <c r="AY27" s="98">
        <v>42.082838845708601</v>
      </c>
      <c r="AZ27" s="98">
        <v>48.480574284046497</v>
      </c>
      <c r="BA27" s="98">
        <v>34.486658593702899</v>
      </c>
      <c r="BB27" s="98">
        <v>44.691292145359398</v>
      </c>
      <c r="BC27" s="98">
        <v>42.295305385609304</v>
      </c>
    </row>
    <row r="28" spans="1:55" ht="11.25" customHeight="1" x14ac:dyDescent="0.25">
      <c r="A28" s="98" t="s">
        <v>1182</v>
      </c>
      <c r="B28" s="98" t="s">
        <v>1058</v>
      </c>
      <c r="C28" s="98">
        <v>46.050281271545302</v>
      </c>
      <c r="D28" s="98">
        <v>27907.278202998699</v>
      </c>
      <c r="E28" s="98">
        <v>19297.679963280199</v>
      </c>
      <c r="F28" s="98">
        <v>79675.279598161593</v>
      </c>
      <c r="G28" s="98">
        <v>264653.74594253802</v>
      </c>
      <c r="H28" s="98">
        <v>1035.6020430541</v>
      </c>
      <c r="I28" s="98">
        <v>130.451286677627</v>
      </c>
      <c r="J28" s="98">
        <v>108.518755266808</v>
      </c>
      <c r="K28" s="98">
        <v>26638.2899590776</v>
      </c>
      <c r="L28" s="98"/>
      <c r="M28" s="98">
        <v>54.155638227706298</v>
      </c>
      <c r="N28" s="98">
        <v>7666.1057277608998</v>
      </c>
      <c r="O28" s="98">
        <v>44.994787664704802</v>
      </c>
      <c r="P28" s="98">
        <v>41.413747826324098</v>
      </c>
      <c r="Q28" s="98">
        <v>216.21598053221001</v>
      </c>
      <c r="R28" s="98">
        <v>97703.821184275701</v>
      </c>
      <c r="S28" s="98">
        <v>40.999374750438001</v>
      </c>
      <c r="T28" s="98">
        <v>59.245474945283902</v>
      </c>
      <c r="U28" s="98">
        <v>42.532668175824803</v>
      </c>
      <c r="V28" s="98">
        <v>59.252117541590401</v>
      </c>
      <c r="W28" s="98">
        <v>56.0247628390157</v>
      </c>
      <c r="X28" s="98">
        <v>41.670948297716997</v>
      </c>
      <c r="Y28" s="98">
        <v>28.937813633962701</v>
      </c>
      <c r="Z28" s="98">
        <v>39.230326298697499</v>
      </c>
      <c r="AA28" s="98">
        <v>71.837233225582295</v>
      </c>
      <c r="AB28" s="98">
        <v>42.387450062083602</v>
      </c>
      <c r="AC28" s="98">
        <v>44.628842758776102</v>
      </c>
      <c r="AD28" s="98">
        <v>43.254762614797201</v>
      </c>
      <c r="AE28" s="98">
        <v>37.815311333969397</v>
      </c>
      <c r="AF28" s="98">
        <v>35.040069957138698</v>
      </c>
      <c r="AG28" s="98">
        <v>40.137722310612503</v>
      </c>
      <c r="AH28" s="98">
        <v>74.2827836864967</v>
      </c>
      <c r="AI28" s="98">
        <v>41.2440169525755</v>
      </c>
      <c r="AJ28" s="98">
        <v>43.512558951571201</v>
      </c>
      <c r="AK28" s="98">
        <v>48.163598710947703</v>
      </c>
      <c r="AL28" s="98">
        <v>46.377679772666298</v>
      </c>
      <c r="AM28" s="98">
        <v>50.332196051717901</v>
      </c>
      <c r="AN28" s="98">
        <v>42.939523043924098</v>
      </c>
      <c r="AO28" s="98">
        <v>52.473370445421502</v>
      </c>
      <c r="AP28" s="98">
        <v>49.662400911119001</v>
      </c>
      <c r="AQ28" s="98">
        <v>53.664798053406003</v>
      </c>
      <c r="AR28" s="98">
        <v>51.810547470352802</v>
      </c>
      <c r="AS28" s="98">
        <v>41.579103771868901</v>
      </c>
      <c r="AT28" s="98">
        <v>52.036734029639803</v>
      </c>
      <c r="AU28" s="98">
        <v>51.548075888318301</v>
      </c>
      <c r="AV28" s="98">
        <v>53.127520562892698</v>
      </c>
      <c r="AW28" s="98"/>
      <c r="AX28" s="98"/>
      <c r="AY28" s="98">
        <v>43.4450270909675</v>
      </c>
      <c r="AZ28" s="98">
        <v>47.1655658229162</v>
      </c>
      <c r="BA28" s="98">
        <v>32.629177588668199</v>
      </c>
      <c r="BB28" s="98">
        <v>42.857795419102501</v>
      </c>
      <c r="BC28" s="98">
        <v>43.272968025687199</v>
      </c>
    </row>
    <row r="29" spans="1:55" ht="11.25" customHeight="1" x14ac:dyDescent="0.25">
      <c r="A29" s="98" t="s">
        <v>1181</v>
      </c>
      <c r="B29" s="98" t="s">
        <v>1058</v>
      </c>
      <c r="C29" s="98">
        <v>43.241746847059801</v>
      </c>
      <c r="D29" s="98">
        <v>26633.3372308945</v>
      </c>
      <c r="E29" s="98">
        <v>19424.963545476101</v>
      </c>
      <c r="F29" s="98">
        <v>80229.615984073404</v>
      </c>
      <c r="G29" s="98">
        <v>262719.93898885901</v>
      </c>
      <c r="H29" s="98">
        <v>1043.059726189</v>
      </c>
      <c r="I29" s="98">
        <v>183.98932959356301</v>
      </c>
      <c r="J29" s="98">
        <v>156.33849373535901</v>
      </c>
      <c r="K29" s="98">
        <v>26276.272020066601</v>
      </c>
      <c r="L29" s="98"/>
      <c r="M29" s="98">
        <v>54.726426768593498</v>
      </c>
      <c r="N29" s="98">
        <v>7819.5974540212501</v>
      </c>
      <c r="O29" s="98">
        <v>43.830323183826401</v>
      </c>
      <c r="P29" s="98">
        <v>42.450667082805303</v>
      </c>
      <c r="Q29" s="98">
        <v>217.850890715661</v>
      </c>
      <c r="R29" s="98">
        <v>98951.705228174003</v>
      </c>
      <c r="S29" s="98">
        <v>40.506962165699797</v>
      </c>
      <c r="T29" s="98">
        <v>59.512970629652003</v>
      </c>
      <c r="U29" s="98">
        <v>41.692158573849902</v>
      </c>
      <c r="V29" s="98">
        <v>57.5381099544908</v>
      </c>
      <c r="W29" s="98">
        <v>55.493920867503597</v>
      </c>
      <c r="X29" s="98">
        <v>42.1786291176943</v>
      </c>
      <c r="Y29" s="98">
        <v>36.7063353289087</v>
      </c>
      <c r="Z29" s="98">
        <v>38.091508446287499</v>
      </c>
      <c r="AA29" s="98">
        <v>71.625806174931299</v>
      </c>
      <c r="AB29" s="98">
        <v>42.750698406566997</v>
      </c>
      <c r="AC29" s="98">
        <v>43.4023114331454</v>
      </c>
      <c r="AD29" s="98">
        <v>42.790596697375904</v>
      </c>
      <c r="AE29" s="98">
        <v>38.347988587230802</v>
      </c>
      <c r="AF29" s="98">
        <v>34.651006015827697</v>
      </c>
      <c r="AG29" s="98">
        <v>37.795435434753301</v>
      </c>
      <c r="AH29" s="98">
        <v>70.174282577788205</v>
      </c>
      <c r="AI29" s="98">
        <v>39.6517349662372</v>
      </c>
      <c r="AJ29" s="98">
        <v>41.389140428900802</v>
      </c>
      <c r="AK29" s="98">
        <v>45.849321165443698</v>
      </c>
      <c r="AL29" s="98">
        <v>44.5300008871599</v>
      </c>
      <c r="AM29" s="98">
        <v>48.556961520023698</v>
      </c>
      <c r="AN29" s="98">
        <v>41.2040682513787</v>
      </c>
      <c r="AO29" s="98">
        <v>51.035472447131703</v>
      </c>
      <c r="AP29" s="98">
        <v>48.562734848759199</v>
      </c>
      <c r="AQ29" s="98">
        <v>53.177836427984097</v>
      </c>
      <c r="AR29" s="98">
        <v>50.728933161698599</v>
      </c>
      <c r="AS29" s="98">
        <v>40.725160728733897</v>
      </c>
      <c r="AT29" s="98">
        <v>50.836317245637403</v>
      </c>
      <c r="AU29" s="98">
        <v>51.4729033970331</v>
      </c>
      <c r="AV29" s="98">
        <v>52.338282562132001</v>
      </c>
      <c r="AW29" s="98"/>
      <c r="AX29" s="98"/>
      <c r="AY29" s="98">
        <v>41.750040870153398</v>
      </c>
      <c r="AZ29" s="98">
        <v>45.609684937499303</v>
      </c>
      <c r="BA29" s="98">
        <v>32.669176331570696</v>
      </c>
      <c r="BB29" s="98">
        <v>44.545805097476297</v>
      </c>
      <c r="BC29" s="98">
        <v>41.208422419136497</v>
      </c>
    </row>
    <row r="30" spans="1:55" ht="11.25" customHeight="1" x14ac:dyDescent="0.25">
      <c r="A30" s="98" t="s">
        <v>1180</v>
      </c>
      <c r="B30" s="98" t="s">
        <v>1058</v>
      </c>
      <c r="C30" s="72">
        <v>44.398603594750497</v>
      </c>
      <c r="D30" s="72">
        <v>26612.042459372798</v>
      </c>
      <c r="E30" s="72">
        <v>19523.193464482501</v>
      </c>
      <c r="F30" s="72">
        <v>82262.988890583598</v>
      </c>
      <c r="G30" s="72">
        <v>264758.05575733399</v>
      </c>
      <c r="H30" s="72">
        <v>1019.15892461058</v>
      </c>
      <c r="I30" s="72">
        <v>320.72338532087798</v>
      </c>
      <c r="J30" s="72">
        <v>157.43550806199499</v>
      </c>
      <c r="K30" s="72">
        <v>25430.6969538427</v>
      </c>
      <c r="L30" s="72"/>
      <c r="M30" s="72">
        <v>55.084768280559302</v>
      </c>
      <c r="N30" s="72">
        <v>7943.3918640420598</v>
      </c>
      <c r="O30" s="72">
        <v>43.7514094340439</v>
      </c>
      <c r="P30" s="72">
        <v>43.258265265342999</v>
      </c>
      <c r="Q30" s="72">
        <v>221.65484068536</v>
      </c>
      <c r="R30" s="72">
        <v>99633.151257477497</v>
      </c>
      <c r="S30" s="72">
        <v>40.2452346490509</v>
      </c>
      <c r="T30" s="72">
        <v>58.122077541842103</v>
      </c>
      <c r="U30" s="72">
        <v>43.004653958175197</v>
      </c>
      <c r="V30" s="72">
        <v>53.322181997037902</v>
      </c>
      <c r="W30" s="72">
        <v>55.503672942600097</v>
      </c>
      <c r="X30" s="72">
        <v>41.758333068975297</v>
      </c>
      <c r="Y30" s="72">
        <v>36.588844659163101</v>
      </c>
      <c r="Z30" s="72">
        <v>36.549672698768298</v>
      </c>
      <c r="AA30" s="72">
        <v>71.076817695192403</v>
      </c>
      <c r="AB30" s="72">
        <v>42.989557748335301</v>
      </c>
      <c r="AC30" s="72">
        <v>43.462061521175201</v>
      </c>
      <c r="AD30" s="72">
        <v>43.276388083011597</v>
      </c>
      <c r="AE30" s="72">
        <v>38.2192670189052</v>
      </c>
      <c r="AF30" s="72">
        <v>35.048989716050301</v>
      </c>
      <c r="AG30" s="72">
        <v>37.519979047819596</v>
      </c>
      <c r="AH30" s="72">
        <v>70.9926141749538</v>
      </c>
      <c r="AI30" s="72">
        <v>40.226387590314303</v>
      </c>
      <c r="AJ30" s="72">
        <v>41.4247301073637</v>
      </c>
      <c r="AK30" s="72">
        <v>46.587540530321398</v>
      </c>
      <c r="AL30" s="72">
        <v>45.497386036045199</v>
      </c>
      <c r="AM30" s="72">
        <v>48.358434867087603</v>
      </c>
      <c r="AN30" s="72">
        <v>40.876949694992</v>
      </c>
      <c r="AO30" s="72">
        <v>51.2159927800951</v>
      </c>
      <c r="AP30" s="72">
        <v>49.191631840150698</v>
      </c>
      <c r="AQ30" s="72">
        <v>53.0290861402503</v>
      </c>
      <c r="AR30" s="72">
        <v>50.955825412645702</v>
      </c>
      <c r="AS30" s="72">
        <v>41.5574616984944</v>
      </c>
      <c r="AT30" s="72">
        <v>51.631708007770499</v>
      </c>
      <c r="AU30" s="72">
        <v>52.4421871588481</v>
      </c>
      <c r="AV30" s="72">
        <v>53.525304811991496</v>
      </c>
      <c r="AW30" s="72"/>
      <c r="AX30" s="72"/>
      <c r="AY30" s="72">
        <v>42.293236131012399</v>
      </c>
      <c r="AZ30" s="72">
        <v>47.288273430629701</v>
      </c>
      <c r="BA30" s="72">
        <v>33.951633603667503</v>
      </c>
      <c r="BB30" s="72">
        <v>41.576357430269901</v>
      </c>
      <c r="BC30" s="72">
        <v>41.736810031699399</v>
      </c>
    </row>
    <row r="31" spans="1:55" ht="11.25" customHeight="1" x14ac:dyDescent="0.25">
      <c r="A31" s="98" t="s">
        <v>1179</v>
      </c>
      <c r="B31" s="98" t="s">
        <v>1058</v>
      </c>
      <c r="C31" s="72">
        <v>43.245143038184402</v>
      </c>
      <c r="D31" s="72">
        <v>26785.0555511452</v>
      </c>
      <c r="E31" s="72">
        <v>19253.510932733901</v>
      </c>
      <c r="F31" s="72">
        <v>80809.678409326007</v>
      </c>
      <c r="G31" s="72">
        <v>262336.06729362602</v>
      </c>
      <c r="H31" s="72">
        <v>1046.8007816238401</v>
      </c>
      <c r="I31" s="72">
        <v>220.42374023877801</v>
      </c>
      <c r="J31" s="72">
        <v>128.16911349120599</v>
      </c>
      <c r="K31" s="72">
        <v>25772.5121704433</v>
      </c>
      <c r="L31" s="72"/>
      <c r="M31" s="72">
        <v>54.570716347957898</v>
      </c>
      <c r="N31" s="72">
        <v>7899.6990651345404</v>
      </c>
      <c r="O31" s="72">
        <v>44.323947724465299</v>
      </c>
      <c r="P31" s="72">
        <v>42.804028625044097</v>
      </c>
      <c r="Q31" s="72">
        <v>219.662637291099</v>
      </c>
      <c r="R31" s="72">
        <v>99942.054539564095</v>
      </c>
      <c r="S31" s="72">
        <v>40.590834604361298</v>
      </c>
      <c r="T31" s="72">
        <v>59.425845342036801</v>
      </c>
      <c r="U31" s="72">
        <v>44.344688369039197</v>
      </c>
      <c r="V31" s="72">
        <v>54.2645700673798</v>
      </c>
      <c r="W31" s="72">
        <v>57.106774344668402</v>
      </c>
      <c r="X31" s="72">
        <v>46.094580519153901</v>
      </c>
      <c r="Y31" s="72">
        <v>37.094593152111898</v>
      </c>
      <c r="Z31" s="72">
        <v>37.689153976912102</v>
      </c>
      <c r="AA31" s="72">
        <v>71.892503225171097</v>
      </c>
      <c r="AB31" s="72">
        <v>42.884341022312</v>
      </c>
      <c r="AC31" s="72">
        <v>43.501189382394898</v>
      </c>
      <c r="AD31" s="72">
        <v>43.224893169329498</v>
      </c>
      <c r="AE31" s="72">
        <v>38.237071671467803</v>
      </c>
      <c r="AF31" s="72">
        <v>35.551413610124698</v>
      </c>
      <c r="AG31" s="72">
        <v>38.211018733613599</v>
      </c>
      <c r="AH31" s="72">
        <v>71.381169688576094</v>
      </c>
      <c r="AI31" s="72">
        <v>40.5591004266007</v>
      </c>
      <c r="AJ31" s="72">
        <v>42.128023086501599</v>
      </c>
      <c r="AK31" s="72">
        <v>46.763849695863797</v>
      </c>
      <c r="AL31" s="72">
        <v>46.026306249642097</v>
      </c>
      <c r="AM31" s="72">
        <v>49.423194420528098</v>
      </c>
      <c r="AN31" s="72">
        <v>41.569534386072199</v>
      </c>
      <c r="AO31" s="72">
        <v>51.757751349427402</v>
      </c>
      <c r="AP31" s="72">
        <v>49.360167279975499</v>
      </c>
      <c r="AQ31" s="72">
        <v>53.000369190277603</v>
      </c>
      <c r="AR31" s="72">
        <v>50.578972259079897</v>
      </c>
      <c r="AS31" s="72">
        <v>41.029111276762201</v>
      </c>
      <c r="AT31" s="72">
        <v>51.091259785781602</v>
      </c>
      <c r="AU31" s="72">
        <v>52.232366669323902</v>
      </c>
      <c r="AV31" s="72">
        <v>52.791478192036898</v>
      </c>
      <c r="AW31" s="72"/>
      <c r="AX31" s="72"/>
      <c r="AY31" s="72">
        <v>42.008509734629399</v>
      </c>
      <c r="AZ31" s="72">
        <v>47.259468481995398</v>
      </c>
      <c r="BA31" s="72">
        <v>33.951027641544101</v>
      </c>
      <c r="BB31" s="72">
        <v>43.211776193233902</v>
      </c>
      <c r="BC31" s="72">
        <v>41.130675390102198</v>
      </c>
    </row>
    <row r="32" spans="1:55" ht="11.25" customHeight="1" x14ac:dyDescent="0.25">
      <c r="A32" s="98" t="s">
        <v>1178</v>
      </c>
      <c r="B32" s="98" t="s">
        <v>1058</v>
      </c>
      <c r="C32" s="72">
        <v>44.935968604242703</v>
      </c>
      <c r="D32" s="72">
        <v>27242.862838190998</v>
      </c>
      <c r="E32" s="72">
        <v>19500.183241425999</v>
      </c>
      <c r="F32" s="72">
        <v>80352.900346504801</v>
      </c>
      <c r="G32" s="72">
        <v>260662.68167546601</v>
      </c>
      <c r="H32" s="72">
        <v>1016.14579142244</v>
      </c>
      <c r="I32" s="72">
        <v>210.092738169352</v>
      </c>
      <c r="J32" s="72">
        <v>162.540853000114</v>
      </c>
      <c r="K32" s="72">
        <v>25858.874057491099</v>
      </c>
      <c r="L32" s="72"/>
      <c r="M32" s="72">
        <v>53.885092949082299</v>
      </c>
      <c r="N32" s="72">
        <v>7936.6545629249104</v>
      </c>
      <c r="O32" s="72">
        <v>44.490172021585302</v>
      </c>
      <c r="P32" s="72">
        <v>43.601167327001797</v>
      </c>
      <c r="Q32" s="72">
        <v>223.11251457824</v>
      </c>
      <c r="R32" s="72">
        <v>100921.587788003</v>
      </c>
      <c r="S32" s="72">
        <v>41.347464214575503</v>
      </c>
      <c r="T32" s="72">
        <v>60.176791378851497</v>
      </c>
      <c r="U32" s="72">
        <v>43.9840184804833</v>
      </c>
      <c r="V32" s="72">
        <v>57.474431947824797</v>
      </c>
      <c r="W32" s="72">
        <v>56.755620430316903</v>
      </c>
      <c r="X32" s="72">
        <v>43.093784288684198</v>
      </c>
      <c r="Y32" s="72">
        <v>38.170317501692097</v>
      </c>
      <c r="Z32" s="72">
        <v>39.067728575536897</v>
      </c>
      <c r="AA32" s="72">
        <v>73.617659276784096</v>
      </c>
      <c r="AB32" s="72">
        <v>43.418987454297501</v>
      </c>
      <c r="AC32" s="72">
        <v>44.020783865034403</v>
      </c>
      <c r="AD32" s="72">
        <v>44.337062810233597</v>
      </c>
      <c r="AE32" s="72">
        <v>39.917917707936802</v>
      </c>
      <c r="AF32" s="72">
        <v>35.980403470480297</v>
      </c>
      <c r="AG32" s="72">
        <v>39.930143394624899</v>
      </c>
      <c r="AH32" s="72">
        <v>74.418081083245497</v>
      </c>
      <c r="AI32" s="72">
        <v>41.122591917677497</v>
      </c>
      <c r="AJ32" s="72">
        <v>42.848354640018997</v>
      </c>
      <c r="AK32" s="72">
        <v>47.612623883005902</v>
      </c>
      <c r="AL32" s="72">
        <v>46.345059284095598</v>
      </c>
      <c r="AM32" s="72">
        <v>49.533027700154598</v>
      </c>
      <c r="AN32" s="72">
        <v>41.680268943488599</v>
      </c>
      <c r="AO32" s="72">
        <v>51.264615635028797</v>
      </c>
      <c r="AP32" s="72">
        <v>48.920546256870402</v>
      </c>
      <c r="AQ32" s="72">
        <v>53.465134979540899</v>
      </c>
      <c r="AR32" s="72">
        <v>50.781976165837698</v>
      </c>
      <c r="AS32" s="72">
        <v>41.320282457350203</v>
      </c>
      <c r="AT32" s="72">
        <v>51.955201116478399</v>
      </c>
      <c r="AU32" s="72">
        <v>52.4837130990866</v>
      </c>
      <c r="AV32" s="72">
        <v>53.208899862870702</v>
      </c>
      <c r="AW32" s="72"/>
      <c r="AX32" s="72"/>
      <c r="AY32" s="72">
        <v>43.583619936866199</v>
      </c>
      <c r="AZ32" s="72">
        <v>49.157717630558899</v>
      </c>
      <c r="BA32" s="72">
        <v>35.307742324612498</v>
      </c>
      <c r="BB32" s="72">
        <v>43.176131763176997</v>
      </c>
      <c r="BC32" s="72">
        <v>43.072304100250001</v>
      </c>
    </row>
    <row r="33" spans="1:55" ht="11.25" customHeight="1" x14ac:dyDescent="0.25">
      <c r="A33" s="98" t="s">
        <v>1177</v>
      </c>
      <c r="B33" s="98" t="s">
        <v>1058</v>
      </c>
      <c r="C33" s="72">
        <v>44.666431159587098</v>
      </c>
      <c r="D33" s="72">
        <v>27212.952972011899</v>
      </c>
      <c r="E33" s="72">
        <v>19312.453320488199</v>
      </c>
      <c r="F33" s="72">
        <v>79338.009097347895</v>
      </c>
      <c r="G33" s="72">
        <v>262447.189356182</v>
      </c>
      <c r="H33" s="72">
        <v>1031.0361650416801</v>
      </c>
      <c r="I33" s="72">
        <v>178.138918473584</v>
      </c>
      <c r="J33" s="72">
        <v>142.95398045982</v>
      </c>
      <c r="K33" s="72">
        <v>26155.508653552901</v>
      </c>
      <c r="L33" s="72"/>
      <c r="M33" s="72">
        <v>53.124471504482798</v>
      </c>
      <c r="N33" s="72">
        <v>7843.9927074193301</v>
      </c>
      <c r="O33" s="72">
        <v>44.405369491182498</v>
      </c>
      <c r="P33" s="72">
        <v>44.200981123897598</v>
      </c>
      <c r="Q33" s="72">
        <v>223.019201396678</v>
      </c>
      <c r="R33" s="72">
        <v>100820.774802339</v>
      </c>
      <c r="S33" s="72">
        <v>40.875778192099403</v>
      </c>
      <c r="T33" s="72">
        <v>60.264025778484402</v>
      </c>
      <c r="U33" s="72">
        <v>44.261400678551297</v>
      </c>
      <c r="V33" s="72">
        <v>56.999601569658303</v>
      </c>
      <c r="W33" s="72">
        <v>57.1239233082458</v>
      </c>
      <c r="X33" s="72">
        <v>43.231675893714801</v>
      </c>
      <c r="Y33" s="72">
        <v>38.037221466142</v>
      </c>
      <c r="Z33" s="72">
        <v>39.200194622208798</v>
      </c>
      <c r="AA33" s="72">
        <v>72.330386901140997</v>
      </c>
      <c r="AB33" s="72">
        <v>42.2830745472789</v>
      </c>
      <c r="AC33" s="72">
        <v>43.036519903361899</v>
      </c>
      <c r="AD33" s="72">
        <v>43.366735492802</v>
      </c>
      <c r="AE33" s="72">
        <v>39.5935924596902</v>
      </c>
      <c r="AF33" s="72">
        <v>35.536645099155301</v>
      </c>
      <c r="AG33" s="72">
        <v>39.247027932603302</v>
      </c>
      <c r="AH33" s="72">
        <v>71.712902946170402</v>
      </c>
      <c r="AI33" s="72">
        <v>39.715655100123797</v>
      </c>
      <c r="AJ33" s="72">
        <v>41.861201611680798</v>
      </c>
      <c r="AK33" s="72">
        <v>45.931342253800203</v>
      </c>
      <c r="AL33" s="72">
        <v>44.757683329929598</v>
      </c>
      <c r="AM33" s="72">
        <v>48.039755707445401</v>
      </c>
      <c r="AN33" s="72">
        <v>40.757045196306002</v>
      </c>
      <c r="AO33" s="72">
        <v>49.913612530861002</v>
      </c>
      <c r="AP33" s="72">
        <v>47.030892787183497</v>
      </c>
      <c r="AQ33" s="72">
        <v>51.502256083933197</v>
      </c>
      <c r="AR33" s="72">
        <v>48.831329960825499</v>
      </c>
      <c r="AS33" s="72">
        <v>39.813395549932302</v>
      </c>
      <c r="AT33" s="72">
        <v>49.721111292346002</v>
      </c>
      <c r="AU33" s="72">
        <v>50.779096617678299</v>
      </c>
      <c r="AV33" s="72">
        <v>51.849263384102798</v>
      </c>
      <c r="AW33" s="72"/>
      <c r="AX33" s="72"/>
      <c r="AY33" s="72">
        <v>42.380462571612199</v>
      </c>
      <c r="AZ33" s="72">
        <v>48.579228963518197</v>
      </c>
      <c r="BA33" s="72">
        <v>34.968960577848797</v>
      </c>
      <c r="BB33" s="72">
        <v>41.465463162160297</v>
      </c>
      <c r="BC33" s="72">
        <v>41.653101613951897</v>
      </c>
    </row>
    <row r="34" spans="1:55" ht="11.25" customHeight="1" x14ac:dyDescent="0.25">
      <c r="A34" s="98" t="s">
        <v>1176</v>
      </c>
      <c r="B34" s="98" t="s">
        <v>1058</v>
      </c>
      <c r="C34" s="72">
        <v>44.676311640528702</v>
      </c>
      <c r="D34" s="72">
        <v>27766.648520795701</v>
      </c>
      <c r="E34" s="72">
        <v>19294.896424070699</v>
      </c>
      <c r="F34" s="72">
        <v>79351.331973874403</v>
      </c>
      <c r="G34" s="72">
        <v>261518.17414701899</v>
      </c>
      <c r="H34" s="72">
        <v>1033.1517428513901</v>
      </c>
      <c r="I34" s="72">
        <v>218.289835412472</v>
      </c>
      <c r="J34" s="72">
        <v>170.453831824292</v>
      </c>
      <c r="K34" s="72">
        <v>26957.351627696698</v>
      </c>
      <c r="L34" s="72"/>
      <c r="M34" s="72">
        <v>52.2518193678602</v>
      </c>
      <c r="N34" s="72">
        <v>7782.0251679677704</v>
      </c>
      <c r="O34" s="72">
        <v>44.430741461367603</v>
      </c>
      <c r="P34" s="72">
        <v>43.454332883855301</v>
      </c>
      <c r="Q34" s="72">
        <v>219.522041114952</v>
      </c>
      <c r="R34" s="72">
        <v>99314.803454603607</v>
      </c>
      <c r="S34" s="72">
        <v>40.713803424627798</v>
      </c>
      <c r="T34" s="72">
        <v>60.354963646415399</v>
      </c>
      <c r="U34" s="72">
        <v>43.3074328969794</v>
      </c>
      <c r="V34" s="72">
        <v>60.119531655053599</v>
      </c>
      <c r="W34" s="72">
        <v>56.346707611937099</v>
      </c>
      <c r="X34" s="72">
        <v>43.480762607857997</v>
      </c>
      <c r="Y34" s="72">
        <v>40.084233965633999</v>
      </c>
      <c r="Z34" s="72">
        <v>39.650089404486003</v>
      </c>
      <c r="AA34" s="72">
        <v>71.473545278748304</v>
      </c>
      <c r="AB34" s="72">
        <v>41.1245778909921</v>
      </c>
      <c r="AC34" s="72">
        <v>41.852183125053401</v>
      </c>
      <c r="AD34" s="72">
        <v>43.215917313697503</v>
      </c>
      <c r="AE34" s="72">
        <v>40.206283156206098</v>
      </c>
      <c r="AF34" s="72">
        <v>36.235135984364</v>
      </c>
      <c r="AG34" s="72">
        <v>40.0964145978595</v>
      </c>
      <c r="AH34" s="72">
        <v>73.104889958169693</v>
      </c>
      <c r="AI34" s="72">
        <v>39.471035215578802</v>
      </c>
      <c r="AJ34" s="72">
        <v>41.787000433250199</v>
      </c>
      <c r="AK34" s="72">
        <v>45.6923774172121</v>
      </c>
      <c r="AL34" s="72">
        <v>44.179660371802797</v>
      </c>
      <c r="AM34" s="72">
        <v>47.7399063020464</v>
      </c>
      <c r="AN34" s="72">
        <v>40.598389023089098</v>
      </c>
      <c r="AO34" s="72">
        <v>48.9177952492321</v>
      </c>
      <c r="AP34" s="72">
        <v>46.472324600193097</v>
      </c>
      <c r="AQ34" s="72">
        <v>50.435008698586302</v>
      </c>
      <c r="AR34" s="72">
        <v>47.709787313609802</v>
      </c>
      <c r="AS34" s="72">
        <v>39.001960854366203</v>
      </c>
      <c r="AT34" s="72">
        <v>48.454994651016499</v>
      </c>
      <c r="AU34" s="72">
        <v>49.322933790460297</v>
      </c>
      <c r="AV34" s="72">
        <v>50.1432223873502</v>
      </c>
      <c r="AW34" s="72"/>
      <c r="AX34" s="72"/>
      <c r="AY34" s="72">
        <v>42.328771518141401</v>
      </c>
      <c r="AZ34" s="72">
        <v>49.545870179274999</v>
      </c>
      <c r="BA34" s="72">
        <v>34.913277743299702</v>
      </c>
      <c r="BB34" s="72">
        <v>41.040556908677601</v>
      </c>
      <c r="BC34" s="72">
        <v>42.567721504457403</v>
      </c>
    </row>
    <row r="35" spans="1:55" ht="11.25" customHeight="1" x14ac:dyDescent="0.25">
      <c r="A35" s="98" t="s">
        <v>1175</v>
      </c>
      <c r="B35" s="98" t="s">
        <v>1058</v>
      </c>
      <c r="C35" s="72">
        <v>44.350275008688001</v>
      </c>
      <c r="D35" s="72">
        <v>27471.0651109432</v>
      </c>
      <c r="E35" s="72">
        <v>19351.251383934901</v>
      </c>
      <c r="F35" s="72">
        <v>79022.104552978693</v>
      </c>
      <c r="G35" s="72">
        <v>263526.25300870399</v>
      </c>
      <c r="H35" s="72">
        <v>1052.0775684324501</v>
      </c>
      <c r="I35" s="72">
        <v>209.684015201709</v>
      </c>
      <c r="J35" s="72">
        <v>172.59817309477299</v>
      </c>
      <c r="K35" s="72">
        <v>26195.7058363248</v>
      </c>
      <c r="L35" s="72"/>
      <c r="M35" s="72">
        <v>52.048026593312002</v>
      </c>
      <c r="N35" s="72">
        <v>7597.2211385212904</v>
      </c>
      <c r="O35" s="72">
        <v>44.044078150864699</v>
      </c>
      <c r="P35" s="72">
        <v>42.131892530343102</v>
      </c>
      <c r="Q35" s="72">
        <v>217.25186040393501</v>
      </c>
      <c r="R35" s="72">
        <v>98047.3964385781</v>
      </c>
      <c r="S35" s="72">
        <v>40.2811003412953</v>
      </c>
      <c r="T35" s="72">
        <v>59.471450480927501</v>
      </c>
      <c r="U35" s="72">
        <v>43.126102627585603</v>
      </c>
      <c r="V35" s="72">
        <v>58.7247377524114</v>
      </c>
      <c r="W35" s="72">
        <v>56.536885844828703</v>
      </c>
      <c r="X35" s="72">
        <v>42.971307476066002</v>
      </c>
      <c r="Y35" s="72">
        <v>39.028602173414399</v>
      </c>
      <c r="Z35" s="72">
        <v>39.172373993945598</v>
      </c>
      <c r="AA35" s="72">
        <v>71.250879438588299</v>
      </c>
      <c r="AB35" s="72">
        <v>41.032012464302298</v>
      </c>
      <c r="AC35" s="72">
        <v>41.926710119424797</v>
      </c>
      <c r="AD35" s="72">
        <v>42.884536170094101</v>
      </c>
      <c r="AE35" s="72">
        <v>39.315215174468896</v>
      </c>
      <c r="AF35" s="72">
        <v>34.526065813791099</v>
      </c>
      <c r="AG35" s="72">
        <v>39.501693272809703</v>
      </c>
      <c r="AH35" s="72">
        <v>71.523833197814696</v>
      </c>
      <c r="AI35" s="72">
        <v>39.265896328596099</v>
      </c>
      <c r="AJ35" s="72">
        <v>41.408421137611803</v>
      </c>
      <c r="AK35" s="72">
        <v>45.815791763219799</v>
      </c>
      <c r="AL35" s="72">
        <v>44.261547472843198</v>
      </c>
      <c r="AM35" s="72">
        <v>47.665650229440601</v>
      </c>
      <c r="AN35" s="72">
        <v>40.711525209529597</v>
      </c>
      <c r="AO35" s="72">
        <v>49.543836860977699</v>
      </c>
      <c r="AP35" s="72">
        <v>47.316641338940798</v>
      </c>
      <c r="AQ35" s="72">
        <v>51.342289023250402</v>
      </c>
      <c r="AR35" s="72">
        <v>49.105821815355</v>
      </c>
      <c r="AS35" s="72">
        <v>39.697763929295</v>
      </c>
      <c r="AT35" s="72">
        <v>49.5022033242197</v>
      </c>
      <c r="AU35" s="72">
        <v>50.562418594435599</v>
      </c>
      <c r="AV35" s="72">
        <v>50.809308458806299</v>
      </c>
      <c r="AW35" s="72"/>
      <c r="AX35" s="72"/>
      <c r="AY35" s="72">
        <v>41.406109600343299</v>
      </c>
      <c r="AZ35" s="72">
        <v>48.812397307584497</v>
      </c>
      <c r="BA35" s="72">
        <v>33.917679413056497</v>
      </c>
      <c r="BB35" s="72">
        <v>39.507689467342402</v>
      </c>
      <c r="BC35" s="72">
        <v>41.934862003599903</v>
      </c>
    </row>
    <row r="36" spans="1:55" ht="11.25" customHeight="1" x14ac:dyDescent="0.25">
      <c r="A36" s="98" t="s">
        <v>1174</v>
      </c>
      <c r="B36" s="98" t="s">
        <v>1058</v>
      </c>
      <c r="C36" s="98">
        <v>44.624270520000003</v>
      </c>
      <c r="D36" s="98">
        <v>27548.281139999999</v>
      </c>
      <c r="E36" s="98">
        <v>19919.58035</v>
      </c>
      <c r="F36" s="98">
        <v>82382.521030000004</v>
      </c>
      <c r="G36" s="98"/>
      <c r="H36" s="98">
        <v>1091.772066</v>
      </c>
      <c r="I36" s="98"/>
      <c r="J36" s="98">
        <v>255.67964950000001</v>
      </c>
      <c r="K36" s="98">
        <v>27200.82545</v>
      </c>
      <c r="L36" s="98">
        <v>55382.441339999998</v>
      </c>
      <c r="M36" s="98">
        <v>57.796977390000002</v>
      </c>
      <c r="N36" s="98">
        <v>8018.3841769999999</v>
      </c>
      <c r="O36" s="98">
        <v>45.502669920000002</v>
      </c>
      <c r="P36" s="98">
        <v>43.99799514</v>
      </c>
      <c r="Q36" s="98">
        <v>224.46364199999999</v>
      </c>
      <c r="R36" s="98">
        <v>70018.369430000006</v>
      </c>
      <c r="S36" s="98">
        <v>41.523837020000002</v>
      </c>
      <c r="T36" s="98">
        <v>68.698574149999999</v>
      </c>
      <c r="U36" s="98">
        <v>42.943778190000003</v>
      </c>
      <c r="V36" s="98">
        <v>65.817324260000007</v>
      </c>
      <c r="W36" s="98">
        <v>57.364605740000002</v>
      </c>
      <c r="X36" s="98">
        <v>44.149407410000002</v>
      </c>
      <c r="Y36" s="98"/>
      <c r="Z36" s="98">
        <v>40.066387740000003</v>
      </c>
      <c r="AA36" s="98">
        <v>74.750962900000005</v>
      </c>
      <c r="AB36" s="98">
        <v>42.851059040000003</v>
      </c>
      <c r="AC36" s="98">
        <v>43.659721249999997</v>
      </c>
      <c r="AD36" s="98">
        <v>44.755116690000001</v>
      </c>
      <c r="AE36" s="98"/>
      <c r="AF36" s="98"/>
      <c r="AG36" s="98"/>
      <c r="AH36" s="98">
        <v>73.88244503</v>
      </c>
      <c r="AI36" s="98">
        <v>41.097275680000003</v>
      </c>
      <c r="AJ36" s="98">
        <v>43.462799689999997</v>
      </c>
      <c r="AK36" s="98">
        <v>47.366533169999997</v>
      </c>
      <c r="AL36" s="98">
        <v>46.26530588</v>
      </c>
      <c r="AM36" s="98">
        <v>49.932370030000001</v>
      </c>
      <c r="AN36" s="98">
        <v>42.51557098</v>
      </c>
      <c r="AO36" s="98">
        <v>52.153247540000002</v>
      </c>
      <c r="AP36" s="98">
        <v>49.466463279999999</v>
      </c>
      <c r="AQ36" s="98">
        <v>55.120998409999999</v>
      </c>
      <c r="AR36" s="98">
        <v>51.654002179999999</v>
      </c>
      <c r="AS36" s="98">
        <v>42.816817389999997</v>
      </c>
      <c r="AT36" s="98">
        <v>52.173309009999997</v>
      </c>
      <c r="AU36" s="98">
        <v>53.027669709999998</v>
      </c>
      <c r="AV36" s="98">
        <v>53.786172999999998</v>
      </c>
      <c r="AW36" s="98">
        <v>42.957974280000002</v>
      </c>
      <c r="AX36" s="98">
        <v>42.871786020000002</v>
      </c>
      <c r="AY36" s="98">
        <v>44.060960250000001</v>
      </c>
      <c r="AZ36" s="98">
        <v>52.142116420000001</v>
      </c>
      <c r="BA36" s="98"/>
      <c r="BB36" s="98">
        <v>43.48209378</v>
      </c>
      <c r="BC36" s="98">
        <v>43.338897699999997</v>
      </c>
    </row>
    <row r="37" spans="1:55" ht="11.25" customHeight="1" x14ac:dyDescent="0.25">
      <c r="A37" s="98" t="s">
        <v>1173</v>
      </c>
      <c r="B37" s="98" t="s">
        <v>1058</v>
      </c>
      <c r="C37" s="98">
        <v>44.625398660000002</v>
      </c>
      <c r="D37" s="98">
        <v>26818.06767</v>
      </c>
      <c r="E37" s="98">
        <v>19508.822629999999</v>
      </c>
      <c r="F37" s="98">
        <v>78320.102249999996</v>
      </c>
      <c r="G37" s="98"/>
      <c r="H37" s="98">
        <v>1017.992356</v>
      </c>
      <c r="I37" s="98"/>
      <c r="J37" s="98">
        <v>306.81883759999999</v>
      </c>
      <c r="K37" s="98">
        <v>26410.349920000001</v>
      </c>
      <c r="L37" s="98">
        <v>52350.58812</v>
      </c>
      <c r="M37" s="98">
        <v>51.157242660000001</v>
      </c>
      <c r="N37" s="98">
        <v>7831.7214190000004</v>
      </c>
      <c r="O37" s="98">
        <v>43.960624459999998</v>
      </c>
      <c r="P37" s="98">
        <v>43.67382533</v>
      </c>
      <c r="Q37" s="98">
        <v>217.4594329</v>
      </c>
      <c r="R37" s="98">
        <v>89250.323799999998</v>
      </c>
      <c r="S37" s="98">
        <v>40.775796659999997</v>
      </c>
      <c r="T37" s="98">
        <v>71.716127510000007</v>
      </c>
      <c r="U37" s="98">
        <v>41.781448640000001</v>
      </c>
      <c r="V37" s="98">
        <v>61.072189690000002</v>
      </c>
      <c r="W37" s="98">
        <v>56.902682220000003</v>
      </c>
      <c r="X37" s="98">
        <v>43.30504517</v>
      </c>
      <c r="Y37" s="98"/>
      <c r="Z37" s="98">
        <v>39.283757899999998</v>
      </c>
      <c r="AA37" s="98">
        <v>71.267079690000003</v>
      </c>
      <c r="AB37" s="98">
        <v>40.934506589999998</v>
      </c>
      <c r="AC37" s="98">
        <v>41.952396700000001</v>
      </c>
      <c r="AD37" s="98">
        <v>42.358649630000002</v>
      </c>
      <c r="AE37" s="98"/>
      <c r="AF37" s="98"/>
      <c r="AG37" s="98"/>
      <c r="AH37" s="98">
        <v>71.770301200000006</v>
      </c>
      <c r="AI37" s="98">
        <v>38.800981520000001</v>
      </c>
      <c r="AJ37" s="98">
        <v>42.067868619999999</v>
      </c>
      <c r="AK37" s="98">
        <v>46.168046199999999</v>
      </c>
      <c r="AL37" s="98">
        <v>44.845776700000002</v>
      </c>
      <c r="AM37" s="98">
        <v>47.410307039999999</v>
      </c>
      <c r="AN37" s="98">
        <v>40.907599900000001</v>
      </c>
      <c r="AO37" s="98">
        <v>49.103080949999999</v>
      </c>
      <c r="AP37" s="98">
        <v>46.352400170000003</v>
      </c>
      <c r="AQ37" s="98">
        <v>51.71065334</v>
      </c>
      <c r="AR37" s="98">
        <v>48.71546464</v>
      </c>
      <c r="AS37" s="98">
        <v>40.589644980000003</v>
      </c>
      <c r="AT37" s="98">
        <v>49.489342270000002</v>
      </c>
      <c r="AU37" s="98">
        <v>51.165188120000003</v>
      </c>
      <c r="AV37" s="98">
        <v>50.738641029999997</v>
      </c>
      <c r="AW37" s="98">
        <v>40.45706921</v>
      </c>
      <c r="AX37" s="98">
        <v>40.762844520000002</v>
      </c>
      <c r="AY37" s="98">
        <v>42.666425199999999</v>
      </c>
      <c r="AZ37" s="98">
        <v>51.542137500000003</v>
      </c>
      <c r="BA37" s="98"/>
      <c r="BB37" s="98">
        <v>40.790842019999999</v>
      </c>
      <c r="BC37" s="98">
        <v>42.11558256</v>
      </c>
    </row>
    <row r="38" spans="1:55" ht="11.25" customHeight="1" x14ac:dyDescent="0.25">
      <c r="A38" s="98" t="s">
        <v>1172</v>
      </c>
      <c r="B38" s="98" t="s">
        <v>1058</v>
      </c>
      <c r="C38" s="98">
        <v>43.747771389999997</v>
      </c>
      <c r="D38" s="98">
        <v>26418.9051</v>
      </c>
      <c r="E38" s="98">
        <v>19714.489939999999</v>
      </c>
      <c r="F38" s="98">
        <v>80556.303050000002</v>
      </c>
      <c r="G38" s="98"/>
      <c r="H38" s="98">
        <v>1010.9601249999999</v>
      </c>
      <c r="I38" s="98"/>
      <c r="J38" s="98">
        <v>290.02789680000001</v>
      </c>
      <c r="K38" s="98">
        <v>25675.079610000001</v>
      </c>
      <c r="L38" s="98">
        <v>53377.385779999997</v>
      </c>
      <c r="M38" s="98">
        <v>52.478663509999997</v>
      </c>
      <c r="N38" s="98">
        <v>7621.6122640000003</v>
      </c>
      <c r="O38" s="98">
        <v>42.938973109999999</v>
      </c>
      <c r="P38" s="98">
        <v>43.96095476</v>
      </c>
      <c r="Q38" s="98">
        <v>216.00985159999999</v>
      </c>
      <c r="R38" s="98">
        <v>87944.630770000003</v>
      </c>
      <c r="S38" s="98">
        <v>40.555691070000002</v>
      </c>
      <c r="T38" s="98">
        <v>60.593917689999998</v>
      </c>
      <c r="U38" s="98">
        <v>41.011511409999997</v>
      </c>
      <c r="V38" s="98">
        <v>59.374946649999998</v>
      </c>
      <c r="W38" s="98">
        <v>54.714566670000004</v>
      </c>
      <c r="X38" s="98">
        <v>43.148910870000002</v>
      </c>
      <c r="Y38" s="98"/>
      <c r="Z38" s="98">
        <v>38.93009507</v>
      </c>
      <c r="AA38" s="98">
        <v>73.530249639999994</v>
      </c>
      <c r="AB38" s="98">
        <v>42.548813950000003</v>
      </c>
      <c r="AC38" s="98">
        <v>43.904992739999997</v>
      </c>
      <c r="AD38" s="98">
        <v>43.682744759999999</v>
      </c>
      <c r="AE38" s="98"/>
      <c r="AF38" s="98"/>
      <c r="AG38" s="98"/>
      <c r="AH38" s="98">
        <v>73.411044059999995</v>
      </c>
      <c r="AI38" s="98">
        <v>39.972390689999997</v>
      </c>
      <c r="AJ38" s="98">
        <v>42.357528619999997</v>
      </c>
      <c r="AK38" s="98">
        <v>46.58582139</v>
      </c>
      <c r="AL38" s="98">
        <v>45.987699939999999</v>
      </c>
      <c r="AM38" s="98">
        <v>49.404958780000001</v>
      </c>
      <c r="AN38" s="98">
        <v>41.562968380000001</v>
      </c>
      <c r="AO38" s="98">
        <v>50.777357070000001</v>
      </c>
      <c r="AP38" s="98">
        <v>47.873122539999997</v>
      </c>
      <c r="AQ38" s="98">
        <v>53.064800750000003</v>
      </c>
      <c r="AR38" s="98">
        <v>50.614109910000003</v>
      </c>
      <c r="AS38" s="98">
        <v>41.158919300000001</v>
      </c>
      <c r="AT38" s="98">
        <v>50.860392959999999</v>
      </c>
      <c r="AU38" s="98">
        <v>52.127286179999999</v>
      </c>
      <c r="AV38" s="98">
        <v>52.318482930000002</v>
      </c>
      <c r="AW38" s="98">
        <v>41.850205129999999</v>
      </c>
      <c r="AX38" s="98">
        <v>41.976051890000001</v>
      </c>
      <c r="AY38" s="98">
        <v>43.475783980000003</v>
      </c>
      <c r="AZ38" s="98">
        <v>50.70062901</v>
      </c>
      <c r="BA38" s="98"/>
      <c r="BB38" s="98">
        <v>42.11974326</v>
      </c>
      <c r="BC38" s="98">
        <v>42.540295299999997</v>
      </c>
    </row>
    <row r="39" spans="1:55" ht="11.25" customHeight="1" x14ac:dyDescent="0.25">
      <c r="A39" s="98" t="s">
        <v>1171</v>
      </c>
      <c r="B39" s="98" t="s">
        <v>1058</v>
      </c>
      <c r="C39" s="98">
        <v>43.649638090000003</v>
      </c>
      <c r="D39" s="98">
        <v>26455.93965</v>
      </c>
      <c r="E39" s="98">
        <v>19735.284090000001</v>
      </c>
      <c r="F39" s="98">
        <v>80428.18363</v>
      </c>
      <c r="G39" s="98"/>
      <c r="H39" s="98">
        <v>1011.2865399999999</v>
      </c>
      <c r="I39" s="98"/>
      <c r="J39" s="98">
        <v>271.47702450000003</v>
      </c>
      <c r="K39" s="98">
        <v>25413.741330000001</v>
      </c>
      <c r="L39" s="98">
        <v>53788.592019999996</v>
      </c>
      <c r="M39" s="98">
        <v>52.459019980000001</v>
      </c>
      <c r="N39" s="98">
        <v>7728.0714630000002</v>
      </c>
      <c r="O39" s="98">
        <v>43.585460490000003</v>
      </c>
      <c r="P39" s="98">
        <v>44.77868015</v>
      </c>
      <c r="Q39" s="98">
        <v>215.25556610000001</v>
      </c>
      <c r="R39" s="98">
        <v>89538.710449999999</v>
      </c>
      <c r="S39" s="98">
        <v>39.427575109999999</v>
      </c>
      <c r="T39" s="98">
        <v>60.69745391</v>
      </c>
      <c r="U39" s="98">
        <v>40.35551676</v>
      </c>
      <c r="V39" s="98">
        <v>58.050174900000002</v>
      </c>
      <c r="W39" s="98">
        <v>55.379366689999998</v>
      </c>
      <c r="X39" s="98">
        <v>43.141878980000001</v>
      </c>
      <c r="Y39" s="98"/>
      <c r="Z39" s="98">
        <v>37.786321020000003</v>
      </c>
      <c r="AA39" s="98">
        <v>73.094543009999995</v>
      </c>
      <c r="AB39" s="98">
        <v>41.861339630000003</v>
      </c>
      <c r="AC39" s="98">
        <v>42.888117739999998</v>
      </c>
      <c r="AD39" s="98">
        <v>43.381860699999997</v>
      </c>
      <c r="AE39" s="98"/>
      <c r="AF39" s="98"/>
      <c r="AG39" s="98"/>
      <c r="AH39" s="98">
        <v>72.329427989999999</v>
      </c>
      <c r="AI39" s="98">
        <v>39.448503049999999</v>
      </c>
      <c r="AJ39" s="98">
        <v>41.472962029999998</v>
      </c>
      <c r="AK39" s="98">
        <v>45.796015410000003</v>
      </c>
      <c r="AL39" s="98">
        <v>45.130392219999997</v>
      </c>
      <c r="AM39" s="98">
        <v>49.129767579999999</v>
      </c>
      <c r="AN39" s="98">
        <v>41.503296829999996</v>
      </c>
      <c r="AO39" s="98">
        <v>50.158191840000001</v>
      </c>
      <c r="AP39" s="98">
        <v>47.88575393</v>
      </c>
      <c r="AQ39" s="98">
        <v>52.741600980000001</v>
      </c>
      <c r="AR39" s="98">
        <v>50.16067717</v>
      </c>
      <c r="AS39" s="98">
        <v>41.651513600000001</v>
      </c>
      <c r="AT39" s="98">
        <v>50.895217440000003</v>
      </c>
      <c r="AU39" s="98">
        <v>52.644941299999999</v>
      </c>
      <c r="AV39" s="98">
        <v>53.575646910000003</v>
      </c>
      <c r="AW39" s="98">
        <v>41.825659770000001</v>
      </c>
      <c r="AX39" s="98">
        <v>41.930798850000002</v>
      </c>
      <c r="AY39" s="98">
        <v>43.204154379999999</v>
      </c>
      <c r="AZ39" s="98">
        <v>50.075612970000002</v>
      </c>
      <c r="BA39" s="98"/>
      <c r="BB39" s="98">
        <v>43.12891819</v>
      </c>
      <c r="BC39" s="98">
        <v>42.027436369999997</v>
      </c>
    </row>
    <row r="40" spans="1:55" ht="11.25" customHeight="1" x14ac:dyDescent="0.25">
      <c r="A40" s="98" t="s">
        <v>1170</v>
      </c>
      <c r="B40" s="98" t="s">
        <v>1058</v>
      </c>
      <c r="C40" s="98">
        <v>44.206073519999997</v>
      </c>
      <c r="D40" s="98">
        <v>26299.261139999999</v>
      </c>
      <c r="E40" s="98">
        <v>19507.253390000002</v>
      </c>
      <c r="F40" s="98">
        <v>80310.088560000004</v>
      </c>
      <c r="G40" s="98"/>
      <c r="H40" s="98">
        <v>1012.57059</v>
      </c>
      <c r="I40" s="98"/>
      <c r="J40" s="98">
        <v>226.60814379999999</v>
      </c>
      <c r="K40" s="98">
        <v>25876.263200000001</v>
      </c>
      <c r="L40" s="98">
        <v>52710.86636</v>
      </c>
      <c r="M40" s="98">
        <v>52.128361089999999</v>
      </c>
      <c r="N40" s="98">
        <v>7744.1666729999997</v>
      </c>
      <c r="O40" s="98">
        <v>44.636824099999998</v>
      </c>
      <c r="P40" s="98">
        <v>42.192037339999999</v>
      </c>
      <c r="Q40" s="98">
        <v>214.39604009999999</v>
      </c>
      <c r="R40" s="98">
        <v>89910.011689999999</v>
      </c>
      <c r="S40" s="98">
        <v>39.964384950000003</v>
      </c>
      <c r="T40" s="98">
        <v>60.682510970000003</v>
      </c>
      <c r="U40" s="98">
        <v>41.022220400000002</v>
      </c>
      <c r="V40" s="98">
        <v>58.425613310000003</v>
      </c>
      <c r="W40" s="98">
        <v>55.494193039999999</v>
      </c>
      <c r="X40" s="98">
        <v>41.958286479999998</v>
      </c>
      <c r="Y40" s="98"/>
      <c r="Z40" s="98">
        <v>38.934694999999998</v>
      </c>
      <c r="AA40" s="98">
        <v>72.648596519999998</v>
      </c>
      <c r="AB40" s="98">
        <v>42.23006213</v>
      </c>
      <c r="AC40" s="98">
        <v>43.25611962</v>
      </c>
      <c r="AD40" s="98">
        <v>43.115636649999999</v>
      </c>
      <c r="AE40" s="98"/>
      <c r="AF40" s="98"/>
      <c r="AG40" s="98"/>
      <c r="AH40" s="98">
        <v>71.003065919999997</v>
      </c>
      <c r="AI40" s="98">
        <v>39.57182693</v>
      </c>
      <c r="AJ40" s="98">
        <v>41.353679839999998</v>
      </c>
      <c r="AK40" s="98">
        <v>45.943978770000001</v>
      </c>
      <c r="AL40" s="98">
        <v>46.197968750000001</v>
      </c>
      <c r="AM40" s="98">
        <v>49.360195019999999</v>
      </c>
      <c r="AN40" s="98">
        <v>42.149983370000001</v>
      </c>
      <c r="AO40" s="98">
        <v>50.782473580000001</v>
      </c>
      <c r="AP40" s="98">
        <v>47.437937470000001</v>
      </c>
      <c r="AQ40" s="98">
        <v>53.066248049999999</v>
      </c>
      <c r="AR40" s="98">
        <v>49.808683199999997</v>
      </c>
      <c r="AS40" s="98">
        <v>41.147412299999999</v>
      </c>
      <c r="AT40" s="98">
        <v>50.715464529999998</v>
      </c>
      <c r="AU40" s="98">
        <v>52.5239628</v>
      </c>
      <c r="AV40" s="98">
        <v>52.283211600000001</v>
      </c>
      <c r="AW40" s="98">
        <v>41.722768569999999</v>
      </c>
      <c r="AX40" s="98">
        <v>41.583617760000003</v>
      </c>
      <c r="AY40" s="98">
        <v>43.251861980000001</v>
      </c>
      <c r="AZ40" s="98">
        <v>49.818701279999999</v>
      </c>
      <c r="BA40" s="98"/>
      <c r="BB40" s="98">
        <v>42.016097700000003</v>
      </c>
      <c r="BC40" s="98">
        <v>41.796915030000001</v>
      </c>
    </row>
    <row r="41" spans="1:55" ht="11.25" customHeight="1" x14ac:dyDescent="0.25">
      <c r="A41" s="98" t="s">
        <v>1169</v>
      </c>
      <c r="B41" s="98" t="s">
        <v>1058</v>
      </c>
      <c r="C41" s="98">
        <v>43.304829759999997</v>
      </c>
      <c r="D41" s="98">
        <v>26415.16518</v>
      </c>
      <c r="E41" s="98">
        <v>19975.196370000001</v>
      </c>
      <c r="F41" s="98">
        <v>80712.241420000006</v>
      </c>
      <c r="G41" s="98"/>
      <c r="H41" s="98">
        <v>1044.3546940000001</v>
      </c>
      <c r="I41" s="98"/>
      <c r="J41" s="98">
        <v>280.13893159999998</v>
      </c>
      <c r="K41" s="98">
        <v>24835.38492</v>
      </c>
      <c r="L41" s="98">
        <v>53395.697269999997</v>
      </c>
      <c r="M41" s="98">
        <v>52.438069040000002</v>
      </c>
      <c r="N41" s="98">
        <v>7708.7473819999996</v>
      </c>
      <c r="O41" s="98">
        <v>43.969555790000001</v>
      </c>
      <c r="P41" s="98">
        <v>42.264369870000003</v>
      </c>
      <c r="Q41" s="98">
        <v>217.71942340000001</v>
      </c>
      <c r="R41" s="98">
        <v>91369.507089999999</v>
      </c>
      <c r="S41" s="98">
        <v>39.937719469999998</v>
      </c>
      <c r="T41" s="98">
        <v>60.241892610000001</v>
      </c>
      <c r="U41" s="98">
        <v>40.835926569999998</v>
      </c>
      <c r="V41" s="98">
        <v>56.94799081</v>
      </c>
      <c r="W41" s="98">
        <v>55.418492280000002</v>
      </c>
      <c r="X41" s="98">
        <v>42.734954190000003</v>
      </c>
      <c r="Y41" s="98"/>
      <c r="Z41" s="98">
        <v>38.785357359999999</v>
      </c>
      <c r="AA41" s="98">
        <v>72.988580510000006</v>
      </c>
      <c r="AB41" s="98">
        <v>42.203882389999997</v>
      </c>
      <c r="AC41" s="98">
        <v>43.640629529999998</v>
      </c>
      <c r="AD41" s="98">
        <v>43.808335069999998</v>
      </c>
      <c r="AE41" s="98"/>
      <c r="AF41" s="98"/>
      <c r="AG41" s="98"/>
      <c r="AH41" s="98">
        <v>73.699095650000004</v>
      </c>
      <c r="AI41" s="98">
        <v>40.283728480000001</v>
      </c>
      <c r="AJ41" s="98">
        <v>42.299519699999998</v>
      </c>
      <c r="AK41" s="98">
        <v>46.532389119999998</v>
      </c>
      <c r="AL41" s="98">
        <v>45.761287729999999</v>
      </c>
      <c r="AM41" s="98">
        <v>50.028522160000001</v>
      </c>
      <c r="AN41" s="98">
        <v>41.99487645</v>
      </c>
      <c r="AO41" s="98">
        <v>50.671969349999998</v>
      </c>
      <c r="AP41" s="98">
        <v>48.528039819999996</v>
      </c>
      <c r="AQ41" s="98">
        <v>53.777152479999998</v>
      </c>
      <c r="AR41" s="98">
        <v>51.061685050000001</v>
      </c>
      <c r="AS41" s="98">
        <v>42.315826350000002</v>
      </c>
      <c r="AT41" s="98">
        <v>51.456853590000001</v>
      </c>
      <c r="AU41" s="98">
        <v>53.455987440000001</v>
      </c>
      <c r="AV41" s="98">
        <v>53.591784529999998</v>
      </c>
      <c r="AW41" s="98">
        <v>42.556512300000001</v>
      </c>
      <c r="AX41" s="98">
        <v>42.364720929999997</v>
      </c>
      <c r="AY41" s="98">
        <v>43.488230430000002</v>
      </c>
      <c r="AZ41" s="98">
        <v>50.171431830000003</v>
      </c>
      <c r="BA41" s="98"/>
      <c r="BB41" s="98">
        <v>42.342082830000003</v>
      </c>
      <c r="BC41" s="98">
        <v>42.24247759</v>
      </c>
    </row>
    <row r="42" spans="1:55" ht="11.25" customHeight="1" x14ac:dyDescent="0.25">
      <c r="A42" s="98" t="s">
        <v>1168</v>
      </c>
      <c r="B42" s="98" t="s">
        <v>1058</v>
      </c>
      <c r="C42" s="98">
        <v>44.000860000000003</v>
      </c>
      <c r="D42" s="98">
        <v>27885.994289999999</v>
      </c>
      <c r="E42" s="98">
        <v>19729.13</v>
      </c>
      <c r="F42" s="98">
        <v>86558.56</v>
      </c>
      <c r="G42" s="98"/>
      <c r="H42" s="98">
        <v>1175.1990000000001</v>
      </c>
      <c r="I42" s="98"/>
      <c r="J42" s="98">
        <v>587.65679999999998</v>
      </c>
      <c r="K42" s="98">
        <v>11283.12</v>
      </c>
      <c r="L42" s="98">
        <v>57289.62</v>
      </c>
      <c r="M42" s="98">
        <v>60.146590000000003</v>
      </c>
      <c r="N42" s="98">
        <v>8137.8239999999996</v>
      </c>
      <c r="O42" s="98">
        <v>45.997529999999998</v>
      </c>
      <c r="P42" s="98">
        <v>46.315849999999998</v>
      </c>
      <c r="Q42" s="98">
        <v>229.02799999999999</v>
      </c>
      <c r="R42" s="98">
        <v>73645.919999999998</v>
      </c>
      <c r="S42" s="98">
        <v>41.214109999999998</v>
      </c>
      <c r="T42" s="98">
        <v>62.422980000000003</v>
      </c>
      <c r="U42" s="98">
        <v>42.758249999999997</v>
      </c>
      <c r="V42" s="98">
        <v>59.964329999999997</v>
      </c>
      <c r="W42" s="98">
        <v>57.497480000000003</v>
      </c>
      <c r="X42" s="98">
        <v>44.355420000000002</v>
      </c>
      <c r="Y42" s="98"/>
      <c r="Z42" s="98">
        <v>105.54989999999999</v>
      </c>
      <c r="AA42" s="98">
        <v>75.085890000000006</v>
      </c>
      <c r="AB42" s="98">
        <v>45.080199999999998</v>
      </c>
      <c r="AC42" s="98">
        <v>45.27176</v>
      </c>
      <c r="AD42" s="98">
        <v>45.442979999999999</v>
      </c>
      <c r="AE42" s="98"/>
      <c r="AF42" s="98"/>
      <c r="AG42" s="98"/>
      <c r="AH42" s="98">
        <v>73.173460000000006</v>
      </c>
      <c r="AI42" s="98">
        <v>41.999789999999997</v>
      </c>
      <c r="AJ42" s="98">
        <v>43.51211</v>
      </c>
      <c r="AK42" s="98">
        <v>47.798360000000002</v>
      </c>
      <c r="AL42" s="98">
        <v>47.610399999999998</v>
      </c>
      <c r="AM42" s="98">
        <v>49.422849999999997</v>
      </c>
      <c r="AN42" s="98">
        <v>43.53022</v>
      </c>
      <c r="AO42" s="98">
        <v>52.87124</v>
      </c>
      <c r="AP42" s="98">
        <v>50.63</v>
      </c>
      <c r="AQ42" s="98">
        <v>55.924750000000003</v>
      </c>
      <c r="AR42" s="98">
        <v>53.289450000000002</v>
      </c>
      <c r="AS42" s="98">
        <v>42.919640000000001</v>
      </c>
      <c r="AT42" s="98">
        <v>54.468879999999999</v>
      </c>
      <c r="AU42" s="98">
        <v>55.274079999999998</v>
      </c>
      <c r="AV42" s="98">
        <v>56.024380000000001</v>
      </c>
      <c r="AW42" s="98">
        <v>42.918990000000001</v>
      </c>
      <c r="AX42" s="98">
        <v>43.70288</v>
      </c>
      <c r="AY42" s="98">
        <v>43.757809999999999</v>
      </c>
      <c r="AZ42" s="98">
        <v>50.159799999999997</v>
      </c>
      <c r="BA42" s="98"/>
      <c r="BB42" s="98">
        <v>46.573340000000002</v>
      </c>
      <c r="BC42" s="98">
        <v>43.382129999999997</v>
      </c>
    </row>
    <row r="43" spans="1:55" ht="11.25" customHeight="1" x14ac:dyDescent="0.25">
      <c r="A43" s="98" t="s">
        <v>1167</v>
      </c>
      <c r="B43" s="98" t="s">
        <v>1058</v>
      </c>
      <c r="C43" s="98">
        <v>55.014499999999998</v>
      </c>
      <c r="D43" s="98">
        <v>28064.980080000001</v>
      </c>
      <c r="E43" s="98">
        <v>20168.37</v>
      </c>
      <c r="F43" s="98">
        <v>84499.16</v>
      </c>
      <c r="G43" s="98"/>
      <c r="H43" s="98">
        <v>1084.8520000000001</v>
      </c>
      <c r="I43" s="98"/>
      <c r="J43" s="98">
        <v>417.1003</v>
      </c>
      <c r="K43" s="98">
        <v>5769.6760000000004</v>
      </c>
      <c r="L43" s="98">
        <v>58789.95</v>
      </c>
      <c r="M43" s="98">
        <v>57.820749999999997</v>
      </c>
      <c r="N43" s="98">
        <v>8161.1350000000002</v>
      </c>
      <c r="O43" s="98">
        <v>46.213650000000001</v>
      </c>
      <c r="P43" s="98">
        <v>44.162970000000001</v>
      </c>
      <c r="Q43" s="98">
        <v>227.95169999999999</v>
      </c>
      <c r="R43" s="98">
        <v>93236.800000000003</v>
      </c>
      <c r="S43" s="98">
        <v>41.75038</v>
      </c>
      <c r="T43" s="98">
        <v>62.311340000000001</v>
      </c>
      <c r="U43" s="98">
        <v>44.629460000000002</v>
      </c>
      <c r="V43" s="98">
        <v>57.0777</v>
      </c>
      <c r="W43" s="98">
        <v>58.328879999999998</v>
      </c>
      <c r="X43" s="98">
        <v>44.074420000000003</v>
      </c>
      <c r="Y43" s="98"/>
      <c r="Z43" s="98">
        <v>80.46557</v>
      </c>
      <c r="AA43" s="98">
        <v>76.674149999999997</v>
      </c>
      <c r="AB43" s="98">
        <v>45.577309999999997</v>
      </c>
      <c r="AC43" s="98">
        <v>46.02825</v>
      </c>
      <c r="AD43" s="98">
        <v>45.857950000000002</v>
      </c>
      <c r="AE43" s="98"/>
      <c r="AF43" s="98"/>
      <c r="AG43" s="98"/>
      <c r="AH43" s="98">
        <v>76.05941</v>
      </c>
      <c r="AI43" s="98">
        <v>42.01408</v>
      </c>
      <c r="AJ43" s="98">
        <v>45.39134</v>
      </c>
      <c r="AK43" s="98">
        <v>51.094499999999996</v>
      </c>
      <c r="AL43" s="98">
        <v>47.17445</v>
      </c>
      <c r="AM43" s="98">
        <v>52.545119999999997</v>
      </c>
      <c r="AN43" s="98">
        <v>45.106650000000002</v>
      </c>
      <c r="AO43" s="98">
        <v>55.906610000000001</v>
      </c>
      <c r="AP43" s="98">
        <v>52.811459999999997</v>
      </c>
      <c r="AQ43" s="98">
        <v>55.351379999999999</v>
      </c>
      <c r="AR43" s="98">
        <v>55.173380000000002</v>
      </c>
      <c r="AS43" s="98">
        <v>45.890180000000001</v>
      </c>
      <c r="AT43" s="98">
        <v>56.869070000000001</v>
      </c>
      <c r="AU43" s="98">
        <v>57.138570000000001</v>
      </c>
      <c r="AV43" s="98">
        <v>56.475050000000003</v>
      </c>
      <c r="AW43" s="98">
        <v>44.78445</v>
      </c>
      <c r="AX43" s="98">
        <v>46.148789999999998</v>
      </c>
      <c r="AY43" s="98">
        <v>45.803620000000002</v>
      </c>
      <c r="AZ43" s="98">
        <v>53.137360000000001</v>
      </c>
      <c r="BA43" s="98"/>
      <c r="BB43" s="98">
        <v>45.026609999999998</v>
      </c>
      <c r="BC43" s="98">
        <v>44.572960000000002</v>
      </c>
    </row>
    <row r="44" spans="1:55" ht="11.25" customHeight="1" x14ac:dyDescent="0.25">
      <c r="A44" s="98" t="s">
        <v>1166</v>
      </c>
      <c r="B44" s="98" t="s">
        <v>1058</v>
      </c>
      <c r="C44" s="98">
        <v>45.858089999999997</v>
      </c>
      <c r="D44" s="98">
        <v>27638.474740000001</v>
      </c>
      <c r="E44" s="98">
        <v>20058.97</v>
      </c>
      <c r="F44" s="98">
        <v>85230.01</v>
      </c>
      <c r="G44" s="98"/>
      <c r="H44" s="98">
        <v>1086.6279999999999</v>
      </c>
      <c r="I44" s="98"/>
      <c r="J44" s="98">
        <v>138.62809999999999</v>
      </c>
      <c r="K44" s="98">
        <v>5031.5860000000002</v>
      </c>
      <c r="L44" s="98">
        <v>58700.72</v>
      </c>
      <c r="M44" s="98">
        <v>57.856580000000001</v>
      </c>
      <c r="N44" s="98">
        <v>7999.1139999999996</v>
      </c>
      <c r="O44" s="98">
        <v>46.755749999999999</v>
      </c>
      <c r="P44" s="98">
        <v>45.350230000000003</v>
      </c>
      <c r="Q44" s="98">
        <v>219.69499999999999</v>
      </c>
      <c r="R44" s="98">
        <v>92418.82</v>
      </c>
      <c r="S44" s="98">
        <v>40.699680000000001</v>
      </c>
      <c r="T44" s="98">
        <v>62.350439999999999</v>
      </c>
      <c r="U44" s="98">
        <v>45.416919999999998</v>
      </c>
      <c r="V44" s="98">
        <v>59.807009999999998</v>
      </c>
      <c r="W44" s="98">
        <v>56.55536</v>
      </c>
      <c r="X44" s="98">
        <v>44.410310000000003</v>
      </c>
      <c r="Y44" s="98"/>
      <c r="Z44" s="98">
        <v>5.0165009999999999</v>
      </c>
      <c r="AA44" s="98">
        <v>76.237269999999995</v>
      </c>
      <c r="AB44" s="98">
        <v>43.709400000000002</v>
      </c>
      <c r="AC44" s="98">
        <v>45.584249999999997</v>
      </c>
      <c r="AD44" s="98">
        <v>44.341209999999997</v>
      </c>
      <c r="AE44" s="98"/>
      <c r="AF44" s="98"/>
      <c r="AG44" s="98"/>
      <c r="AH44" s="98">
        <v>70.823440000000005</v>
      </c>
      <c r="AI44" s="98">
        <v>41.957949999999997</v>
      </c>
      <c r="AJ44" s="98">
        <v>44.302840000000003</v>
      </c>
      <c r="AK44" s="98">
        <v>49.095370000000003</v>
      </c>
      <c r="AL44" s="98">
        <v>47.291589999999999</v>
      </c>
      <c r="AM44" s="98">
        <v>52.881570000000004</v>
      </c>
      <c r="AN44" s="98">
        <v>43.64217</v>
      </c>
      <c r="AO44" s="98">
        <v>53.035719999999998</v>
      </c>
      <c r="AP44" s="98">
        <v>51.403759999999998</v>
      </c>
      <c r="AQ44" s="98">
        <v>57.840890000000002</v>
      </c>
      <c r="AR44" s="98">
        <v>53.702770000000001</v>
      </c>
      <c r="AS44" s="98">
        <v>43.983710000000002</v>
      </c>
      <c r="AT44" s="98">
        <v>54.308250000000001</v>
      </c>
      <c r="AU44" s="98">
        <v>53.31615</v>
      </c>
      <c r="AV44" s="98">
        <v>56.626800000000003</v>
      </c>
      <c r="AW44" s="98">
        <v>44.208240000000004</v>
      </c>
      <c r="AX44" s="98">
        <v>44.08569</v>
      </c>
      <c r="AY44" s="98">
        <v>45.027360000000002</v>
      </c>
      <c r="AZ44" s="98">
        <v>50.684240000000003</v>
      </c>
      <c r="BA44" s="98"/>
      <c r="BB44" s="98">
        <v>45.571550000000002</v>
      </c>
      <c r="BC44" s="98">
        <v>44.116199999999999</v>
      </c>
    </row>
    <row r="45" spans="1:55" ht="11.25" customHeight="1" x14ac:dyDescent="0.25">
      <c r="A45" s="98" t="s">
        <v>1165</v>
      </c>
      <c r="B45" s="98" t="s">
        <v>1058</v>
      </c>
      <c r="C45" s="98">
        <v>48.1967</v>
      </c>
      <c r="D45" s="98">
        <v>27971.037130000001</v>
      </c>
      <c r="E45" s="98">
        <v>19964.560000000001</v>
      </c>
      <c r="F45" s="98">
        <v>86408.75</v>
      </c>
      <c r="G45" s="98"/>
      <c r="H45" s="98">
        <v>1090.6189999999999</v>
      </c>
      <c r="I45" s="98"/>
      <c r="J45" s="98">
        <v>264.70170000000002</v>
      </c>
      <c r="K45" s="98">
        <v>3348.7240000000002</v>
      </c>
      <c r="L45" s="98">
        <v>58830.28</v>
      </c>
      <c r="M45" s="98">
        <v>59.255969999999998</v>
      </c>
      <c r="N45" s="98">
        <v>8337.2800000000007</v>
      </c>
      <c r="O45" s="98">
        <v>48.378100000000003</v>
      </c>
      <c r="P45" s="98">
        <v>46.860149999999997</v>
      </c>
      <c r="Q45" s="98">
        <v>230.036</v>
      </c>
      <c r="R45" s="98">
        <v>93835.67</v>
      </c>
      <c r="S45" s="98">
        <v>42.978119999999997</v>
      </c>
      <c r="T45" s="98">
        <v>61.861339999999998</v>
      </c>
      <c r="U45" s="98">
        <v>44.003909999999998</v>
      </c>
      <c r="V45" s="98">
        <v>62.725059999999999</v>
      </c>
      <c r="W45" s="98">
        <v>58.73583</v>
      </c>
      <c r="X45" s="98">
        <v>46.111490000000003</v>
      </c>
      <c r="Y45" s="98"/>
      <c r="Z45" s="98">
        <v>65.355249999999998</v>
      </c>
      <c r="AA45" s="98">
        <v>76.584509999999995</v>
      </c>
      <c r="AB45" s="98">
        <v>45.710799999999999</v>
      </c>
      <c r="AC45" s="98">
        <v>46.906619999999997</v>
      </c>
      <c r="AD45" s="98">
        <v>45.170749999999998</v>
      </c>
      <c r="AE45" s="98"/>
      <c r="AF45" s="98"/>
      <c r="AG45" s="98"/>
      <c r="AH45" s="98">
        <v>73.159980000000004</v>
      </c>
      <c r="AI45" s="98">
        <v>41.57358</v>
      </c>
      <c r="AJ45" s="98">
        <v>43.345030000000001</v>
      </c>
      <c r="AK45" s="98">
        <v>48.770440000000001</v>
      </c>
      <c r="AL45" s="98">
        <v>47.84469</v>
      </c>
      <c r="AM45" s="98">
        <v>49.769970000000001</v>
      </c>
      <c r="AN45" s="98">
        <v>44.361069999999998</v>
      </c>
      <c r="AO45" s="98">
        <v>54.406680000000001</v>
      </c>
      <c r="AP45" s="98">
        <v>51.113639999999997</v>
      </c>
      <c r="AQ45" s="98">
        <v>58.657559999999997</v>
      </c>
      <c r="AR45" s="98">
        <v>53.645249999999997</v>
      </c>
      <c r="AS45" s="98">
        <v>43.446869999999997</v>
      </c>
      <c r="AT45" s="98">
        <v>53.526600000000002</v>
      </c>
      <c r="AU45" s="98">
        <v>56.94867</v>
      </c>
      <c r="AV45" s="98">
        <v>55.52854</v>
      </c>
      <c r="AW45" s="98">
        <v>45.15475</v>
      </c>
      <c r="AX45" s="98">
        <v>44.367040000000003</v>
      </c>
      <c r="AY45" s="98">
        <v>45.250880000000002</v>
      </c>
      <c r="AZ45" s="98">
        <v>52.320160000000001</v>
      </c>
      <c r="BA45" s="98"/>
      <c r="BB45" s="98">
        <v>45.954500000000003</v>
      </c>
      <c r="BC45" s="98">
        <v>44.249549999999999</v>
      </c>
    </row>
    <row r="46" spans="1:55" ht="11.25" customHeight="1" x14ac:dyDescent="0.25">
      <c r="A46" s="98" t="s">
        <v>1164</v>
      </c>
      <c r="B46" s="98" t="s">
        <v>1058</v>
      </c>
      <c r="C46" s="98">
        <v>46.8165763187219</v>
      </c>
      <c r="D46" s="98">
        <v>28885.974815223799</v>
      </c>
      <c r="E46" s="98">
        <v>20691.199027487499</v>
      </c>
      <c r="F46" s="98">
        <v>86581.373039443904</v>
      </c>
      <c r="G46" s="98"/>
      <c r="H46" s="98">
        <v>1075.4325090434399</v>
      </c>
      <c r="I46" s="98"/>
      <c r="J46" s="98">
        <v>199.39518343776001</v>
      </c>
      <c r="K46" s="98">
        <v>27919.025097681901</v>
      </c>
      <c r="L46" s="98">
        <v>57435.205666037</v>
      </c>
      <c r="M46" s="98">
        <v>59.5954383552642</v>
      </c>
      <c r="N46" s="98">
        <v>8491.2441354092607</v>
      </c>
      <c r="O46" s="98">
        <v>46.029119418226998</v>
      </c>
      <c r="P46" s="98">
        <v>46.3191323555221</v>
      </c>
      <c r="Q46" s="98">
        <v>230.97009709378599</v>
      </c>
      <c r="R46" s="98">
        <v>64639.791300301004</v>
      </c>
      <c r="S46" s="98">
        <v>42.186787854394503</v>
      </c>
      <c r="T46" s="98">
        <v>61.493381337014</v>
      </c>
      <c r="U46" s="98">
        <v>42.314922919342202</v>
      </c>
      <c r="V46" s="98">
        <v>58.567195405864702</v>
      </c>
      <c r="W46" s="98">
        <v>57.477314115419297</v>
      </c>
      <c r="X46" s="98">
        <v>44.810192814421598</v>
      </c>
      <c r="Y46" s="98"/>
      <c r="Z46" s="98">
        <v>39.963705218810198</v>
      </c>
      <c r="AA46" s="98">
        <v>75.821220503493706</v>
      </c>
      <c r="AB46" s="98">
        <v>45.267622125843197</v>
      </c>
      <c r="AC46" s="98">
        <v>46.284674298559899</v>
      </c>
      <c r="AD46" s="98">
        <v>45.554977994709297</v>
      </c>
      <c r="AE46" s="98"/>
      <c r="AF46" s="98"/>
      <c r="AG46" s="98"/>
      <c r="AH46" s="98">
        <v>77.557973168407401</v>
      </c>
      <c r="AI46" s="98">
        <v>43.216957103152602</v>
      </c>
      <c r="AJ46" s="98">
        <v>45.017463716208901</v>
      </c>
      <c r="AK46" s="98">
        <v>50.047547035064298</v>
      </c>
      <c r="AL46" s="98">
        <v>49.117855640645601</v>
      </c>
      <c r="AM46" s="98">
        <v>52.9835264911585</v>
      </c>
      <c r="AN46" s="98">
        <v>44.753374134871699</v>
      </c>
      <c r="AO46" s="98">
        <v>55.395139196710197</v>
      </c>
      <c r="AP46" s="98">
        <v>53.364594248329901</v>
      </c>
      <c r="AQ46" s="98">
        <v>57.245860534068498</v>
      </c>
      <c r="AR46" s="98">
        <v>55.273039260110899</v>
      </c>
      <c r="AS46" s="98">
        <v>45.199491662968001</v>
      </c>
      <c r="AT46" s="98">
        <v>55.660927886977397</v>
      </c>
      <c r="AU46" s="98">
        <v>56.0995316732105</v>
      </c>
      <c r="AV46" s="98">
        <v>57.595605009336097</v>
      </c>
      <c r="AW46" s="98">
        <v>45.401061619809099</v>
      </c>
      <c r="AX46" s="98">
        <v>45.185265838266503</v>
      </c>
      <c r="AY46" s="98">
        <v>45.5132763692556</v>
      </c>
      <c r="AZ46" s="98">
        <v>51.7955357594902</v>
      </c>
      <c r="BA46" s="98"/>
      <c r="BB46" s="98">
        <v>47.406852536199601</v>
      </c>
      <c r="BC46" s="98">
        <v>45.062670202863501</v>
      </c>
    </row>
    <row r="47" spans="1:55" ht="11.25" customHeight="1" x14ac:dyDescent="0.25">
      <c r="A47" s="98" t="s">
        <v>1163</v>
      </c>
      <c r="B47" s="98" t="s">
        <v>1058</v>
      </c>
      <c r="C47" s="98">
        <v>46.281421866082198</v>
      </c>
      <c r="D47" s="98">
        <v>28261.158043100499</v>
      </c>
      <c r="E47" s="98">
        <v>20141.3476155723</v>
      </c>
      <c r="F47" s="98">
        <v>84567.939748859601</v>
      </c>
      <c r="G47" s="98"/>
      <c r="H47" s="98">
        <v>1079.79829280021</v>
      </c>
      <c r="I47" s="98"/>
      <c r="J47" s="98">
        <v>153.24304964697001</v>
      </c>
      <c r="K47" s="98">
        <v>27585.159138910902</v>
      </c>
      <c r="L47" s="98">
        <v>55952.019849694901</v>
      </c>
      <c r="M47" s="98">
        <v>56.5540149110589</v>
      </c>
      <c r="N47" s="98">
        <v>8237.1246811256406</v>
      </c>
      <c r="O47" s="98">
        <v>45.325157423884903</v>
      </c>
      <c r="P47" s="98">
        <v>45.108317675987799</v>
      </c>
      <c r="Q47" s="98">
        <v>227.434897544931</v>
      </c>
      <c r="R47" s="98">
        <v>75037.128421356596</v>
      </c>
      <c r="S47" s="98">
        <v>41.575082441011901</v>
      </c>
      <c r="T47" s="98">
        <v>61.561652056141398</v>
      </c>
      <c r="U47" s="98">
        <v>44.177061158911698</v>
      </c>
      <c r="V47" s="98">
        <v>58.141987895548297</v>
      </c>
      <c r="W47" s="98">
        <v>57.620541812777702</v>
      </c>
      <c r="X47" s="98">
        <v>44.194021198572599</v>
      </c>
      <c r="Y47" s="98"/>
      <c r="Z47" s="98">
        <v>39.996064566333999</v>
      </c>
      <c r="AA47" s="98">
        <v>75.192347407735198</v>
      </c>
      <c r="AB47" s="98">
        <v>44.864055025229703</v>
      </c>
      <c r="AC47" s="98">
        <v>45.793523668156297</v>
      </c>
      <c r="AD47" s="98">
        <v>44.905761642154197</v>
      </c>
      <c r="AE47" s="98"/>
      <c r="AF47" s="98"/>
      <c r="AG47" s="98"/>
      <c r="AH47" s="98">
        <v>74.666324620130098</v>
      </c>
      <c r="AI47" s="98">
        <v>41.651041048142503</v>
      </c>
      <c r="AJ47" s="98">
        <v>43.589560749689099</v>
      </c>
      <c r="AK47" s="98">
        <v>48.300771580404003</v>
      </c>
      <c r="AL47" s="98">
        <v>47.505095693222799</v>
      </c>
      <c r="AM47" s="98">
        <v>50.913697563921197</v>
      </c>
      <c r="AN47" s="98">
        <v>42.979795124223102</v>
      </c>
      <c r="AO47" s="98">
        <v>53.446545453695101</v>
      </c>
      <c r="AP47" s="98">
        <v>51.109155961229298</v>
      </c>
      <c r="AQ47" s="98">
        <v>55.327622354824904</v>
      </c>
      <c r="AR47" s="98">
        <v>53.853692650093301</v>
      </c>
      <c r="AS47" s="98">
        <v>43.817583536811703</v>
      </c>
      <c r="AT47" s="98">
        <v>54.6703517051874</v>
      </c>
      <c r="AU47" s="98">
        <v>55.459636751462398</v>
      </c>
      <c r="AV47" s="98">
        <v>56.832890273265498</v>
      </c>
      <c r="AW47" s="98">
        <v>44.472584915789596</v>
      </c>
      <c r="AX47" s="98">
        <v>44.642265874297401</v>
      </c>
      <c r="AY47" s="98">
        <v>44.9053577276106</v>
      </c>
      <c r="AZ47" s="98">
        <v>50.889794393333602</v>
      </c>
      <c r="BA47" s="98"/>
      <c r="BB47" s="98">
        <v>46.475088436541803</v>
      </c>
      <c r="BC47" s="98">
        <v>43.823240714418901</v>
      </c>
    </row>
    <row r="48" spans="1:55" ht="11.25" customHeight="1" x14ac:dyDescent="0.25">
      <c r="A48" s="98" t="s">
        <v>1162</v>
      </c>
      <c r="B48" s="98" t="s">
        <v>1058</v>
      </c>
      <c r="C48" s="98">
        <v>45.350581313910098</v>
      </c>
      <c r="D48" s="98">
        <v>28381.1390218829</v>
      </c>
      <c r="E48" s="98">
        <v>20307.237056738399</v>
      </c>
      <c r="F48" s="98">
        <v>85125.793807052702</v>
      </c>
      <c r="G48" s="98"/>
      <c r="H48" s="98">
        <v>1089.7704415478299</v>
      </c>
      <c r="I48" s="98"/>
      <c r="J48" s="98">
        <v>161.10500018653701</v>
      </c>
      <c r="K48" s="98">
        <v>27522.148424255502</v>
      </c>
      <c r="L48" s="98">
        <v>55631.625416367599</v>
      </c>
      <c r="M48" s="98">
        <v>56.542020541145703</v>
      </c>
      <c r="N48" s="98">
        <v>8199.6590719501892</v>
      </c>
      <c r="O48" s="98">
        <v>45.162928257859697</v>
      </c>
      <c r="P48" s="98">
        <v>44.843758006347699</v>
      </c>
      <c r="Q48" s="98">
        <v>226.070195525862</v>
      </c>
      <c r="R48" s="98">
        <v>76994.899155071995</v>
      </c>
      <c r="S48" s="98">
        <v>41.753563986270002</v>
      </c>
      <c r="T48" s="98">
        <v>60.921089495057402</v>
      </c>
      <c r="U48" s="98">
        <v>45.728130374130998</v>
      </c>
      <c r="V48" s="98">
        <v>61.226432264666101</v>
      </c>
      <c r="W48" s="98">
        <v>58.029391337175497</v>
      </c>
      <c r="X48" s="98">
        <v>44.561081723511599</v>
      </c>
      <c r="Y48" s="98"/>
      <c r="Z48" s="98">
        <v>40.1681629096175</v>
      </c>
      <c r="AA48" s="98">
        <v>74.986882521601004</v>
      </c>
      <c r="AB48" s="98">
        <v>44.562258787373302</v>
      </c>
      <c r="AC48" s="98">
        <v>45.245805221936202</v>
      </c>
      <c r="AD48" s="98">
        <v>44.489631925905599</v>
      </c>
      <c r="AE48" s="98"/>
      <c r="AF48" s="98"/>
      <c r="AG48" s="98"/>
      <c r="AH48" s="98">
        <v>75.255475196176505</v>
      </c>
      <c r="AI48" s="98">
        <v>41.7123991800905</v>
      </c>
      <c r="AJ48" s="98">
        <v>43.426197671302198</v>
      </c>
      <c r="AK48" s="98">
        <v>48.299196875876902</v>
      </c>
      <c r="AL48" s="98">
        <v>47.6393324884286</v>
      </c>
      <c r="AM48" s="98">
        <v>50.7635700313363</v>
      </c>
      <c r="AN48" s="98">
        <v>42.999148055413201</v>
      </c>
      <c r="AO48" s="98">
        <v>52.824752787504302</v>
      </c>
      <c r="AP48" s="98">
        <v>50.835802795956397</v>
      </c>
      <c r="AQ48" s="98">
        <v>55.979897528570703</v>
      </c>
      <c r="AR48" s="98">
        <v>53.121336943709899</v>
      </c>
      <c r="AS48" s="98">
        <v>43.314853570036497</v>
      </c>
      <c r="AT48" s="98">
        <v>53.705374582380003</v>
      </c>
      <c r="AU48" s="98">
        <v>53.888462578673298</v>
      </c>
      <c r="AV48" s="98">
        <v>54.823454204186497</v>
      </c>
      <c r="AW48" s="98">
        <v>43.106448512389498</v>
      </c>
      <c r="AX48" s="98">
        <v>43.0031186689883</v>
      </c>
      <c r="AY48" s="98">
        <v>43.849701966811999</v>
      </c>
      <c r="AZ48" s="98">
        <v>50.0379005789001</v>
      </c>
      <c r="BA48" s="98"/>
      <c r="BB48" s="98">
        <v>46.229825209898003</v>
      </c>
      <c r="BC48" s="98">
        <v>43.246379696408802</v>
      </c>
    </row>
    <row r="49" spans="1:55" ht="11.25" customHeight="1" x14ac:dyDescent="0.25">
      <c r="A49" s="98" t="s">
        <v>1161</v>
      </c>
      <c r="B49" s="98" t="s">
        <v>1058</v>
      </c>
      <c r="C49" s="98">
        <v>46.402069560499697</v>
      </c>
      <c r="D49" s="98">
        <v>28655.723911058001</v>
      </c>
      <c r="E49" s="98">
        <v>20156.620562392702</v>
      </c>
      <c r="F49" s="98">
        <v>83705.974746402193</v>
      </c>
      <c r="G49" s="98"/>
      <c r="H49" s="98">
        <v>1090.3708337180401</v>
      </c>
      <c r="I49" s="98"/>
      <c r="J49" s="98">
        <v>160.14448652791501</v>
      </c>
      <c r="K49" s="98">
        <v>28007.763125580699</v>
      </c>
      <c r="L49" s="98">
        <v>56999.823015120797</v>
      </c>
      <c r="M49" s="98">
        <v>57.717560023278203</v>
      </c>
      <c r="N49" s="98">
        <v>8441.3965217522291</v>
      </c>
      <c r="O49" s="98">
        <v>46.638364191257097</v>
      </c>
      <c r="P49" s="98">
        <v>46.131801788572098</v>
      </c>
      <c r="Q49" s="98">
        <v>232.464982867581</v>
      </c>
      <c r="R49" s="98">
        <v>78327.653502759902</v>
      </c>
      <c r="S49" s="98">
        <v>42.756338261886299</v>
      </c>
      <c r="T49" s="98">
        <v>62.299041295748303</v>
      </c>
      <c r="U49" s="98">
        <v>45.8496557018318</v>
      </c>
      <c r="V49" s="98">
        <v>59.603796421923597</v>
      </c>
      <c r="W49" s="98">
        <v>57.352570222137999</v>
      </c>
      <c r="X49" s="98">
        <v>44.404862507272803</v>
      </c>
      <c r="Y49" s="98"/>
      <c r="Z49" s="98">
        <v>39.7323084381228</v>
      </c>
      <c r="AA49" s="98">
        <v>73.671044476293105</v>
      </c>
      <c r="AB49" s="98">
        <v>43.777868203957397</v>
      </c>
      <c r="AC49" s="98">
        <v>44.600539785735201</v>
      </c>
      <c r="AD49" s="98">
        <v>44.320273743392598</v>
      </c>
      <c r="AE49" s="98"/>
      <c r="AF49" s="98"/>
      <c r="AG49" s="98"/>
      <c r="AH49" s="98">
        <v>75.008315253042696</v>
      </c>
      <c r="AI49" s="98">
        <v>41.724203495041898</v>
      </c>
      <c r="AJ49" s="98">
        <v>43.481371848228598</v>
      </c>
      <c r="AK49" s="98">
        <v>48.255713111067202</v>
      </c>
      <c r="AL49" s="98">
        <v>46.721698823882001</v>
      </c>
      <c r="AM49" s="98">
        <v>50.758258796696403</v>
      </c>
      <c r="AN49" s="98">
        <v>42.877488970967299</v>
      </c>
      <c r="AO49" s="98">
        <v>53.3495173889687</v>
      </c>
      <c r="AP49" s="98">
        <v>50.727660604317101</v>
      </c>
      <c r="AQ49" s="98">
        <v>55.175946801515003</v>
      </c>
      <c r="AR49" s="98">
        <v>52.903659650333601</v>
      </c>
      <c r="AS49" s="98">
        <v>43.058528481294999</v>
      </c>
      <c r="AT49" s="98">
        <v>53.980817351409002</v>
      </c>
      <c r="AU49" s="98">
        <v>54.165854001049503</v>
      </c>
      <c r="AV49" s="98">
        <v>55.219336214135701</v>
      </c>
      <c r="AW49" s="98">
        <v>43.930180149639497</v>
      </c>
      <c r="AX49" s="98">
        <v>43.505506004902699</v>
      </c>
      <c r="AY49" s="98">
        <v>44.638806101943103</v>
      </c>
      <c r="AZ49" s="98">
        <v>50.285160460444203</v>
      </c>
      <c r="BA49" s="98"/>
      <c r="BB49" s="98">
        <v>47.237498949683399</v>
      </c>
      <c r="BC49" s="98">
        <v>43.518043836070099</v>
      </c>
    </row>
    <row r="50" spans="1:55" ht="11.25" customHeight="1" x14ac:dyDescent="0.25">
      <c r="A50" s="98" t="s">
        <v>1160</v>
      </c>
      <c r="B50" s="98" t="s">
        <v>1058</v>
      </c>
      <c r="C50" s="98">
        <v>46.552326746469198</v>
      </c>
      <c r="D50" s="98">
        <v>28886.209197111599</v>
      </c>
      <c r="E50" s="98">
        <v>20405.518087607699</v>
      </c>
      <c r="F50" s="98">
        <v>84665.210049316505</v>
      </c>
      <c r="G50" s="98"/>
      <c r="H50" s="98">
        <v>1076.6404871110899</v>
      </c>
      <c r="I50" s="98"/>
      <c r="J50" s="98">
        <v>174.11105088642</v>
      </c>
      <c r="K50" s="98">
        <v>27836.102359886201</v>
      </c>
      <c r="L50" s="98">
        <v>56469.843870997298</v>
      </c>
      <c r="M50" s="98">
        <v>56.8145028321496</v>
      </c>
      <c r="N50" s="98">
        <v>8260.8359761592601</v>
      </c>
      <c r="O50" s="98">
        <v>46.1030940970115</v>
      </c>
      <c r="P50" s="98">
        <v>44.696413054275197</v>
      </c>
      <c r="Q50" s="98">
        <v>228.54805896588101</v>
      </c>
      <c r="R50" s="98">
        <v>77712.653754078303</v>
      </c>
      <c r="S50" s="98">
        <v>41.840134384114897</v>
      </c>
      <c r="T50" s="98">
        <v>62.1330544722301</v>
      </c>
      <c r="U50" s="98">
        <v>45.913549520672902</v>
      </c>
      <c r="V50" s="98">
        <v>60.270297693369002</v>
      </c>
      <c r="W50" s="98">
        <v>57.393675599318698</v>
      </c>
      <c r="X50" s="98">
        <v>44.932238010063401</v>
      </c>
      <c r="Y50" s="98"/>
      <c r="Z50" s="98">
        <v>40.841614316252198</v>
      </c>
      <c r="AA50" s="98">
        <v>76.069717284903106</v>
      </c>
      <c r="AB50" s="98">
        <v>44.795410258494599</v>
      </c>
      <c r="AC50" s="98">
        <v>45.948392673352203</v>
      </c>
      <c r="AD50" s="98">
        <v>45.447140935494602</v>
      </c>
      <c r="AE50" s="98"/>
      <c r="AF50" s="98"/>
      <c r="AG50" s="98"/>
      <c r="AH50" s="98">
        <v>74.595404329603397</v>
      </c>
      <c r="AI50" s="98">
        <v>41.344053860765598</v>
      </c>
      <c r="AJ50" s="98">
        <v>43.480755628967401</v>
      </c>
      <c r="AK50" s="98">
        <v>48.1900416884069</v>
      </c>
      <c r="AL50" s="98">
        <v>46.893917504007902</v>
      </c>
      <c r="AM50" s="98">
        <v>50.806928055813103</v>
      </c>
      <c r="AN50" s="98">
        <v>43.0009166310045</v>
      </c>
      <c r="AO50" s="98">
        <v>53.946686770268101</v>
      </c>
      <c r="AP50" s="98">
        <v>51.0862263409972</v>
      </c>
      <c r="AQ50" s="98">
        <v>55.383838954057303</v>
      </c>
      <c r="AR50" s="98">
        <v>53.350839362336004</v>
      </c>
      <c r="AS50" s="98">
        <v>43.270196977421598</v>
      </c>
      <c r="AT50" s="98">
        <v>54.0468759500705</v>
      </c>
      <c r="AU50" s="98">
        <v>54.504438722066801</v>
      </c>
      <c r="AV50" s="98">
        <v>55.4538519121663</v>
      </c>
      <c r="AW50" s="98">
        <v>44.020247364539898</v>
      </c>
      <c r="AX50" s="98">
        <v>43.745567209774897</v>
      </c>
      <c r="AY50" s="98">
        <v>44.171513668632301</v>
      </c>
      <c r="AZ50" s="98">
        <v>50.956585151569797</v>
      </c>
      <c r="BA50" s="98"/>
      <c r="BB50" s="98">
        <v>46.973937456233003</v>
      </c>
      <c r="BC50" s="98">
        <v>44.471234369963803</v>
      </c>
    </row>
    <row r="51" spans="1:55" ht="11.25" customHeight="1" x14ac:dyDescent="0.25">
      <c r="A51" s="98" t="s">
        <v>1159</v>
      </c>
      <c r="B51" s="98" t="s">
        <v>1058</v>
      </c>
      <c r="C51" s="98">
        <v>48.320709606456198</v>
      </c>
      <c r="D51" s="98">
        <v>29356.007560077898</v>
      </c>
      <c r="E51" s="98">
        <v>20199.669035614199</v>
      </c>
      <c r="F51" s="98">
        <v>83693.315436301695</v>
      </c>
      <c r="G51" s="98"/>
      <c r="H51" s="98">
        <v>1079.2691112310899</v>
      </c>
      <c r="I51" s="98"/>
      <c r="J51" s="98">
        <v>113.01029041368299</v>
      </c>
      <c r="K51" s="98">
        <v>27935.036116905401</v>
      </c>
      <c r="L51" s="98">
        <v>54534.486673532498</v>
      </c>
      <c r="M51" s="98">
        <v>56.744703584535003</v>
      </c>
      <c r="N51" s="98">
        <v>8046.7331219964299</v>
      </c>
      <c r="O51" s="98">
        <v>47.341704056937999</v>
      </c>
      <c r="P51" s="98">
        <v>43.276539132675801</v>
      </c>
      <c r="Q51" s="98">
        <v>227.346433726345</v>
      </c>
      <c r="R51" s="98">
        <v>75708.133002489194</v>
      </c>
      <c r="S51" s="98">
        <v>43.0085112741464</v>
      </c>
      <c r="T51" s="98">
        <v>62.286032269274102</v>
      </c>
      <c r="U51" s="98">
        <v>44.747695794177098</v>
      </c>
      <c r="V51" s="98">
        <v>63.078647464390997</v>
      </c>
      <c r="W51" s="98">
        <v>58.919270195588702</v>
      </c>
      <c r="X51" s="98">
        <v>44.523537404596603</v>
      </c>
      <c r="Y51" s="98"/>
      <c r="Z51" s="98">
        <v>41.980245879089701</v>
      </c>
      <c r="AA51" s="98">
        <v>76.060413073627501</v>
      </c>
      <c r="AB51" s="98">
        <v>45.0658141549156</v>
      </c>
      <c r="AC51" s="98">
        <v>47.318781723333998</v>
      </c>
      <c r="AD51" s="98">
        <v>45.831511029923497</v>
      </c>
      <c r="AE51" s="98"/>
      <c r="AF51" s="98"/>
      <c r="AG51" s="98"/>
      <c r="AH51" s="98">
        <v>77.118372160234998</v>
      </c>
      <c r="AI51" s="98">
        <v>42.685607933574701</v>
      </c>
      <c r="AJ51" s="98">
        <v>44.913869420455697</v>
      </c>
      <c r="AK51" s="98">
        <v>49.628199012770899</v>
      </c>
      <c r="AL51" s="98">
        <v>47.800312444525602</v>
      </c>
      <c r="AM51" s="98">
        <v>52.022228406274202</v>
      </c>
      <c r="AN51" s="98">
        <v>44.483143989234399</v>
      </c>
      <c r="AO51" s="98">
        <v>54.420147638484998</v>
      </c>
      <c r="AP51" s="98">
        <v>51.902302512166401</v>
      </c>
      <c r="AQ51" s="98">
        <v>56.675521370892803</v>
      </c>
      <c r="AR51" s="98">
        <v>54.279831279325897</v>
      </c>
      <c r="AS51" s="98">
        <v>43.8601857622564</v>
      </c>
      <c r="AT51" s="98">
        <v>54.600768795437702</v>
      </c>
      <c r="AU51" s="98">
        <v>54.545947211942298</v>
      </c>
      <c r="AV51" s="98">
        <v>56.206066886050301</v>
      </c>
      <c r="AW51" s="98">
        <v>44.652701894815202</v>
      </c>
      <c r="AX51" s="98">
        <v>45.277923068715403</v>
      </c>
      <c r="AY51" s="98">
        <v>46.133074758331198</v>
      </c>
      <c r="AZ51" s="98">
        <v>49.770016985352697</v>
      </c>
      <c r="BA51" s="98"/>
      <c r="BB51" s="98">
        <v>45.574000245438803</v>
      </c>
      <c r="BC51" s="98">
        <v>45.726509183157297</v>
      </c>
    </row>
    <row r="52" spans="1:55" ht="11.25" customHeight="1" x14ac:dyDescent="0.25">
      <c r="A52" s="98" t="s">
        <v>1158</v>
      </c>
      <c r="B52" s="98" t="s">
        <v>1058</v>
      </c>
      <c r="C52" s="98">
        <v>45.721860152870903</v>
      </c>
      <c r="D52" s="98">
        <v>28072.445433947101</v>
      </c>
      <c r="E52" s="98">
        <v>20453.351485779502</v>
      </c>
      <c r="F52" s="98">
        <v>84299.739342246801</v>
      </c>
      <c r="G52" s="98"/>
      <c r="H52" s="98">
        <v>1090.0684951307201</v>
      </c>
      <c r="I52" s="98"/>
      <c r="J52" s="98">
        <v>171.038079764456</v>
      </c>
      <c r="K52" s="98">
        <v>27525.292006174299</v>
      </c>
      <c r="L52" s="98">
        <v>56489.996425626297</v>
      </c>
      <c r="M52" s="98">
        <v>57.213463104385397</v>
      </c>
      <c r="N52" s="98">
        <v>8179.0725515337199</v>
      </c>
      <c r="O52" s="98">
        <v>45.876219145780397</v>
      </c>
      <c r="P52" s="98">
        <v>44.576597856931301</v>
      </c>
      <c r="Q52" s="98">
        <v>229.58133525073299</v>
      </c>
      <c r="R52" s="98">
        <v>77952.123793354505</v>
      </c>
      <c r="S52" s="98">
        <v>42.805613848717798</v>
      </c>
      <c r="T52" s="98">
        <v>62.791649629253698</v>
      </c>
      <c r="U52" s="98">
        <v>44.087771891708002</v>
      </c>
      <c r="V52" s="98">
        <v>60.642897566768198</v>
      </c>
      <c r="W52" s="98">
        <v>57.597875000735201</v>
      </c>
      <c r="X52" s="98">
        <v>44.697872307426202</v>
      </c>
      <c r="Y52" s="98"/>
      <c r="Z52" s="98">
        <v>40.430983913227898</v>
      </c>
      <c r="AA52" s="98">
        <v>75.985098413664801</v>
      </c>
      <c r="AB52" s="98">
        <v>45.150836734405701</v>
      </c>
      <c r="AC52" s="98">
        <v>45.751942592022999</v>
      </c>
      <c r="AD52" s="98">
        <v>45.019290649767001</v>
      </c>
      <c r="AE52" s="98"/>
      <c r="AF52" s="98"/>
      <c r="AG52" s="98"/>
      <c r="AH52" s="98">
        <v>73.778378148888507</v>
      </c>
      <c r="AI52" s="98">
        <v>41.604364824830498</v>
      </c>
      <c r="AJ52" s="98">
        <v>43.441118656138997</v>
      </c>
      <c r="AK52" s="98">
        <v>48.098273175358401</v>
      </c>
      <c r="AL52" s="98">
        <v>46.6813181690951</v>
      </c>
      <c r="AM52" s="98">
        <v>50.878568479408699</v>
      </c>
      <c r="AN52" s="98">
        <v>43.136980655959299</v>
      </c>
      <c r="AO52" s="98">
        <v>53.574814743544501</v>
      </c>
      <c r="AP52" s="98">
        <v>50.962015226174501</v>
      </c>
      <c r="AQ52" s="98">
        <v>55.776400778075399</v>
      </c>
      <c r="AR52" s="98">
        <v>53.355580401101101</v>
      </c>
      <c r="AS52" s="98">
        <v>42.8792718779955</v>
      </c>
      <c r="AT52" s="98">
        <v>53.4793229958388</v>
      </c>
      <c r="AU52" s="98">
        <v>53.987714223761699</v>
      </c>
      <c r="AV52" s="98">
        <v>54.934647505627197</v>
      </c>
      <c r="AW52" s="98">
        <v>43.040972570013103</v>
      </c>
      <c r="AX52" s="98">
        <v>42.9994951294995</v>
      </c>
      <c r="AY52" s="98">
        <v>43.8535840598812</v>
      </c>
      <c r="AZ52" s="98">
        <v>47.990425520849897</v>
      </c>
      <c r="BA52" s="98"/>
      <c r="BB52" s="98">
        <v>46.962955113738097</v>
      </c>
      <c r="BC52" s="98">
        <v>43.500864497332699</v>
      </c>
    </row>
    <row r="53" spans="1:55" ht="11.25" customHeight="1" x14ac:dyDescent="0.25">
      <c r="A53" s="98" t="s">
        <v>1157</v>
      </c>
      <c r="B53" s="98" t="s">
        <v>1058</v>
      </c>
      <c r="C53" s="98">
        <v>46.795084498344103</v>
      </c>
      <c r="D53" s="98">
        <v>28005.768933344702</v>
      </c>
      <c r="E53" s="98">
        <v>20537.006620510201</v>
      </c>
      <c r="F53" s="98">
        <v>86416.411912603406</v>
      </c>
      <c r="G53" s="98"/>
      <c r="H53" s="98">
        <v>1072.5705909240601</v>
      </c>
      <c r="I53" s="98"/>
      <c r="J53" s="98">
        <v>165.76337703981201</v>
      </c>
      <c r="K53" s="98">
        <v>26771.7790698932</v>
      </c>
      <c r="L53" s="98">
        <v>56141.014874806802</v>
      </c>
      <c r="M53" s="98">
        <v>57.938998266085598</v>
      </c>
      <c r="N53" s="98">
        <v>8342.3472829941293</v>
      </c>
      <c r="O53" s="98">
        <v>46.001319365631801</v>
      </c>
      <c r="P53" s="98">
        <v>45.313236746053498</v>
      </c>
      <c r="Q53" s="98">
        <v>232.80433499129501</v>
      </c>
      <c r="R53" s="98">
        <v>72133.973646138897</v>
      </c>
      <c r="S53" s="98">
        <v>42.287030394356599</v>
      </c>
      <c r="T53" s="98">
        <v>60.932804919956503</v>
      </c>
      <c r="U53" s="98">
        <v>45.1712432091362</v>
      </c>
      <c r="V53" s="98">
        <v>55.892722158133999</v>
      </c>
      <c r="W53" s="98">
        <v>57.197314344896498</v>
      </c>
      <c r="X53" s="98">
        <v>43.9639528085414</v>
      </c>
      <c r="Y53" s="98"/>
      <c r="Z53" s="98">
        <v>38.592936735939197</v>
      </c>
      <c r="AA53" s="98">
        <v>75.021868588433705</v>
      </c>
      <c r="AB53" s="98">
        <v>45.402357340406098</v>
      </c>
      <c r="AC53" s="98">
        <v>45.8704928244087</v>
      </c>
      <c r="AD53" s="98">
        <v>45.703562814345403</v>
      </c>
      <c r="AE53" s="98"/>
      <c r="AF53" s="98"/>
      <c r="AG53" s="98"/>
      <c r="AH53" s="98">
        <v>74.889038276263193</v>
      </c>
      <c r="AI53" s="98">
        <v>42.410288423297402</v>
      </c>
      <c r="AJ53" s="98">
        <v>43.627935516875802</v>
      </c>
      <c r="AK53" s="98">
        <v>49.043822961282302</v>
      </c>
      <c r="AL53" s="98">
        <v>47.843604313338403</v>
      </c>
      <c r="AM53" s="98">
        <v>50.8682050222329</v>
      </c>
      <c r="AN53" s="98">
        <v>42.9096388695828</v>
      </c>
      <c r="AO53" s="98">
        <v>53.796580668954597</v>
      </c>
      <c r="AP53" s="98">
        <v>51.668911491480102</v>
      </c>
      <c r="AQ53" s="98">
        <v>55.340653198191397</v>
      </c>
      <c r="AR53" s="98">
        <v>53.579070177720901</v>
      </c>
      <c r="AS53" s="98">
        <v>43.675667074128498</v>
      </c>
      <c r="AT53" s="98">
        <v>54.2990138955765</v>
      </c>
      <c r="AU53" s="98">
        <v>55.053922856703402</v>
      </c>
      <c r="AV53" s="98">
        <v>56.2323761948604</v>
      </c>
      <c r="AW53" s="98">
        <v>44.645777983532803</v>
      </c>
      <c r="AX53" s="98">
        <v>43.787430912645398</v>
      </c>
      <c r="AY53" s="98">
        <v>44.487835518267097</v>
      </c>
      <c r="AZ53" s="98">
        <v>49.648310804870597</v>
      </c>
      <c r="BA53" s="98"/>
      <c r="BB53" s="98">
        <v>43.770026776259598</v>
      </c>
      <c r="BC53" s="98">
        <v>43.959447921344101</v>
      </c>
    </row>
    <row r="54" spans="1:55" ht="11.25" customHeight="1" x14ac:dyDescent="0.25">
      <c r="A54" s="98" t="s">
        <v>1156</v>
      </c>
      <c r="B54" s="98" t="s">
        <v>1058</v>
      </c>
      <c r="C54" s="98">
        <v>45.624699028458302</v>
      </c>
      <c r="D54" s="98">
        <v>28204.795928627798</v>
      </c>
      <c r="E54" s="98">
        <v>20346.812384995199</v>
      </c>
      <c r="F54" s="98">
        <v>85107.315147739195</v>
      </c>
      <c r="G54" s="98"/>
      <c r="H54" s="98">
        <v>1104.2021596704401</v>
      </c>
      <c r="I54" s="98"/>
      <c r="J54" s="98">
        <v>132.14625429204401</v>
      </c>
      <c r="K54" s="98">
        <v>26948.9220177555</v>
      </c>
      <c r="L54" s="98">
        <v>55897.2576533588</v>
      </c>
      <c r="M54" s="98">
        <v>56.752337440876197</v>
      </c>
      <c r="N54" s="98">
        <v>8223.1900370100393</v>
      </c>
      <c r="O54" s="98">
        <v>46.410931693405097</v>
      </c>
      <c r="P54" s="98">
        <v>44.44358945191</v>
      </c>
      <c r="Q54" s="98">
        <v>228.07902092727599</v>
      </c>
      <c r="R54" s="98">
        <v>77457.885420582897</v>
      </c>
      <c r="S54" s="98">
        <v>42.185567623162498</v>
      </c>
      <c r="T54" s="98">
        <v>61.6869621107097</v>
      </c>
      <c r="U54" s="98">
        <v>46.395092153896002</v>
      </c>
      <c r="V54" s="98">
        <v>57.032079002735998</v>
      </c>
      <c r="W54" s="98">
        <v>57.474114337106997</v>
      </c>
      <c r="X54" s="98">
        <v>47.460011393496799</v>
      </c>
      <c r="Y54" s="98"/>
      <c r="Z54" s="98">
        <v>39.279226921440802</v>
      </c>
      <c r="AA54" s="98">
        <v>75.130886997808403</v>
      </c>
      <c r="AB54" s="98">
        <v>44.796395360375698</v>
      </c>
      <c r="AC54" s="98">
        <v>45.394272817190199</v>
      </c>
      <c r="AD54" s="98">
        <v>45.274834468322297</v>
      </c>
      <c r="AE54" s="98"/>
      <c r="AF54" s="98"/>
      <c r="AG54" s="98"/>
      <c r="AH54" s="98">
        <v>75.005459586024699</v>
      </c>
      <c r="AI54" s="98">
        <v>42.542815754002099</v>
      </c>
      <c r="AJ54" s="98">
        <v>44.321527217100602</v>
      </c>
      <c r="AK54" s="98">
        <v>49.160861632838198</v>
      </c>
      <c r="AL54" s="98">
        <v>48.418128130160397</v>
      </c>
      <c r="AM54" s="98">
        <v>51.724219746761499</v>
      </c>
      <c r="AN54" s="98">
        <v>43.522463592620298</v>
      </c>
      <c r="AO54" s="98">
        <v>54.199823890828398</v>
      </c>
      <c r="AP54" s="98">
        <v>51.605724540874199</v>
      </c>
      <c r="AQ54" s="98">
        <v>55.272281469176498</v>
      </c>
      <c r="AR54" s="98">
        <v>52.567969279738797</v>
      </c>
      <c r="AS54" s="98">
        <v>42.6317496585024</v>
      </c>
      <c r="AT54" s="98">
        <v>52.988569162510899</v>
      </c>
      <c r="AU54" s="98">
        <v>54.010387305168898</v>
      </c>
      <c r="AV54" s="98">
        <v>54.749630477224997</v>
      </c>
      <c r="AW54" s="98">
        <v>43.659271568560897</v>
      </c>
      <c r="AX54" s="98">
        <v>43.362977222675497</v>
      </c>
      <c r="AY54" s="98">
        <v>43.891799039554101</v>
      </c>
      <c r="AZ54" s="98">
        <v>49.364812864261999</v>
      </c>
      <c r="BA54" s="98"/>
      <c r="BB54" s="98">
        <v>45.352606188582101</v>
      </c>
      <c r="BC54" s="98">
        <v>43.312700961311101</v>
      </c>
    </row>
    <row r="55" spans="1:55" ht="11.25" customHeight="1" x14ac:dyDescent="0.25">
      <c r="A55" s="98" t="s">
        <v>1155</v>
      </c>
      <c r="B55" s="98" t="s">
        <v>1058</v>
      </c>
      <c r="C55" s="98">
        <v>47.146943286913199</v>
      </c>
      <c r="D55" s="98">
        <v>28677.111878687399</v>
      </c>
      <c r="E55" s="98">
        <v>20474.5516148241</v>
      </c>
      <c r="F55" s="98">
        <v>84560.121000888306</v>
      </c>
      <c r="G55" s="98"/>
      <c r="H55" s="98">
        <v>1069.8622585887299</v>
      </c>
      <c r="I55" s="98"/>
      <c r="J55" s="98">
        <v>175.34503360580999</v>
      </c>
      <c r="K55" s="98">
        <v>27127.717491376199</v>
      </c>
      <c r="L55" s="98">
        <v>56169.332154943797</v>
      </c>
      <c r="M55" s="98">
        <v>56.248605227425301</v>
      </c>
      <c r="N55" s="98">
        <v>8279.9707849435708</v>
      </c>
      <c r="O55" s="98">
        <v>46.368872226129</v>
      </c>
      <c r="P55" s="98">
        <v>45.371435869391597</v>
      </c>
      <c r="Q55" s="98">
        <v>232.624499609955</v>
      </c>
      <c r="R55" s="98">
        <v>80727.935790384407</v>
      </c>
      <c r="S55" s="98">
        <v>42.8300876168991</v>
      </c>
      <c r="T55" s="98">
        <v>62.470198939882003</v>
      </c>
      <c r="U55" s="98">
        <v>45.960478373530997</v>
      </c>
      <c r="V55" s="98">
        <v>60.392280529316501</v>
      </c>
      <c r="W55" s="98">
        <v>58.733953023384402</v>
      </c>
      <c r="X55" s="98">
        <v>45.220863805289397</v>
      </c>
      <c r="Y55" s="98"/>
      <c r="Z55" s="98">
        <v>40.988340906022898</v>
      </c>
      <c r="AA55" s="98">
        <v>77.065485183257906</v>
      </c>
      <c r="AB55" s="98">
        <v>45.435388180403102</v>
      </c>
      <c r="AC55" s="98">
        <v>45.892078821051001</v>
      </c>
      <c r="AD55" s="98">
        <v>46.2101586556971</v>
      </c>
      <c r="AE55" s="98"/>
      <c r="AF55" s="98"/>
      <c r="AG55" s="98"/>
      <c r="AH55" s="98">
        <v>77.497748472209494</v>
      </c>
      <c r="AI55" s="98">
        <v>42.932227669488697</v>
      </c>
      <c r="AJ55" s="98">
        <v>44.755103932418898</v>
      </c>
      <c r="AK55" s="98">
        <v>49.648420893105097</v>
      </c>
      <c r="AL55" s="98">
        <v>48.615189292761897</v>
      </c>
      <c r="AM55" s="98">
        <v>52.027262829602499</v>
      </c>
      <c r="AN55" s="98">
        <v>43.743292947645003</v>
      </c>
      <c r="AO55" s="98">
        <v>53.941532199157201</v>
      </c>
      <c r="AP55" s="98">
        <v>51.344486880072203</v>
      </c>
      <c r="AQ55" s="98">
        <v>55.733871581677803</v>
      </c>
      <c r="AR55" s="98">
        <v>53.242920325432699</v>
      </c>
      <c r="AS55" s="98">
        <v>43.2829460700844</v>
      </c>
      <c r="AT55" s="98">
        <v>54.260948974703297</v>
      </c>
      <c r="AU55" s="98">
        <v>54.745554499600203</v>
      </c>
      <c r="AV55" s="98">
        <v>55.404082624909996</v>
      </c>
      <c r="AW55" s="98">
        <v>44.295757654382598</v>
      </c>
      <c r="AX55" s="98">
        <v>44.211939531364798</v>
      </c>
      <c r="AY55" s="98">
        <v>45.197133461712802</v>
      </c>
      <c r="AZ55" s="98">
        <v>51.399238384813302</v>
      </c>
      <c r="BA55" s="98"/>
      <c r="BB55" s="98">
        <v>44.742055105439398</v>
      </c>
      <c r="BC55" s="98">
        <v>45.057804526127001</v>
      </c>
    </row>
    <row r="56" spans="1:55" ht="11.25" customHeight="1" x14ac:dyDescent="0.25">
      <c r="A56" s="98" t="s">
        <v>1154</v>
      </c>
      <c r="B56" s="98" t="s">
        <v>1058</v>
      </c>
      <c r="C56" s="98">
        <v>47.204053706297998</v>
      </c>
      <c r="D56" s="98">
        <v>28640.647597525502</v>
      </c>
      <c r="E56" s="98">
        <v>20270.490962379499</v>
      </c>
      <c r="F56" s="98">
        <v>83128.348591346497</v>
      </c>
      <c r="G56" s="98"/>
      <c r="H56" s="98">
        <v>1084.94789135884</v>
      </c>
      <c r="I56" s="98"/>
      <c r="J56" s="98">
        <v>150.086405816422</v>
      </c>
      <c r="K56" s="98">
        <v>27612.234497580801</v>
      </c>
      <c r="L56" s="98">
        <v>55640.831517833001</v>
      </c>
      <c r="M56" s="98">
        <v>55.956821292278001</v>
      </c>
      <c r="N56" s="98">
        <v>8271.6055152337904</v>
      </c>
      <c r="O56" s="98">
        <v>46.979641769487401</v>
      </c>
      <c r="P56" s="98">
        <v>46.552646085699401</v>
      </c>
      <c r="Q56" s="98">
        <v>234.933197578131</v>
      </c>
      <c r="R56" s="98">
        <v>81129.613264571701</v>
      </c>
      <c r="S56" s="98">
        <v>43.074508778286798</v>
      </c>
      <c r="T56" s="98">
        <v>63.363641262983101</v>
      </c>
      <c r="U56" s="98">
        <v>46.724707227561503</v>
      </c>
      <c r="V56" s="98">
        <v>60.450587359627598</v>
      </c>
      <c r="W56" s="98">
        <v>59.613329437453501</v>
      </c>
      <c r="X56" s="98">
        <v>45.475408405181298</v>
      </c>
      <c r="Y56" s="98"/>
      <c r="Z56" s="98">
        <v>41.298608088436701</v>
      </c>
      <c r="AA56" s="98">
        <v>76.062043757499893</v>
      </c>
      <c r="AB56" s="98">
        <v>44.322946938377299</v>
      </c>
      <c r="AC56" s="98">
        <v>45.092984812137502</v>
      </c>
      <c r="AD56" s="98">
        <v>45.571029010082903</v>
      </c>
      <c r="AE56" s="98"/>
      <c r="AF56" s="98"/>
      <c r="AG56" s="98"/>
      <c r="AH56" s="98">
        <v>75.728070225332203</v>
      </c>
      <c r="AI56" s="98">
        <v>41.725157755056401</v>
      </c>
      <c r="AJ56" s="98">
        <v>44.053122732275</v>
      </c>
      <c r="AK56" s="98">
        <v>48.386633432432497</v>
      </c>
      <c r="AL56" s="98">
        <v>47.143896414646697</v>
      </c>
      <c r="AM56" s="98">
        <v>50.404028326076599</v>
      </c>
      <c r="AN56" s="98">
        <v>42.772364303439197</v>
      </c>
      <c r="AO56" s="98">
        <v>52.460142152756397</v>
      </c>
      <c r="AP56" s="98">
        <v>49.417593316412798</v>
      </c>
      <c r="AQ56" s="98">
        <v>54.103022908039101</v>
      </c>
      <c r="AR56" s="98">
        <v>51.283746925839303</v>
      </c>
      <c r="AS56" s="98">
        <v>41.856921699949098</v>
      </c>
      <c r="AT56" s="98">
        <v>52.143908479785402</v>
      </c>
      <c r="AU56" s="98">
        <v>53.341544888342497</v>
      </c>
      <c r="AV56" s="98">
        <v>54.399829754993704</v>
      </c>
      <c r="AW56" s="98">
        <v>43.191395687048598</v>
      </c>
      <c r="AX56" s="98">
        <v>43.253509747700498</v>
      </c>
      <c r="AY56" s="98">
        <v>44.545306434310497</v>
      </c>
      <c r="AZ56" s="98">
        <v>51.566157224433198</v>
      </c>
      <c r="BA56" s="98"/>
      <c r="BB56" s="98">
        <v>43.5911035063965</v>
      </c>
      <c r="BC56" s="98">
        <v>43.942262112771999</v>
      </c>
    </row>
    <row r="57" spans="1:55" ht="11.25" customHeight="1" x14ac:dyDescent="0.25">
      <c r="A57" s="98" t="s">
        <v>1153</v>
      </c>
      <c r="B57" s="98" t="s">
        <v>1058</v>
      </c>
      <c r="C57" s="98">
        <v>46.665438876113903</v>
      </c>
      <c r="D57" s="98">
        <v>28979.722282143099</v>
      </c>
      <c r="E57" s="98">
        <v>20192.985536295699</v>
      </c>
      <c r="F57" s="98">
        <v>82921.494317045595</v>
      </c>
      <c r="G57" s="98"/>
      <c r="H57" s="98">
        <v>1091.9219206226001</v>
      </c>
      <c r="I57" s="98"/>
      <c r="J57" s="98">
        <v>184.103806300397</v>
      </c>
      <c r="K57" s="98">
        <v>28387.635181162401</v>
      </c>
      <c r="L57" s="98">
        <v>55005.892205864402</v>
      </c>
      <c r="M57" s="98">
        <v>54.600663325082699</v>
      </c>
      <c r="N57" s="98">
        <v>8144.1284043488704</v>
      </c>
      <c r="O57" s="98">
        <v>46.740248939139597</v>
      </c>
      <c r="P57" s="98">
        <v>45.817896400801999</v>
      </c>
      <c r="Q57" s="98">
        <v>230.74943400926401</v>
      </c>
      <c r="R57" s="98">
        <v>81098.354248365897</v>
      </c>
      <c r="S57" s="98">
        <v>43.006968547251297</v>
      </c>
      <c r="T57" s="98">
        <v>63.0867180334957</v>
      </c>
      <c r="U57" s="98">
        <v>45.251829137572898</v>
      </c>
      <c r="V57" s="98">
        <v>63.585439875083999</v>
      </c>
      <c r="W57" s="98">
        <v>58.6442830231153</v>
      </c>
      <c r="X57" s="98">
        <v>45.404918005572902</v>
      </c>
      <c r="Y57" s="98"/>
      <c r="Z57" s="98">
        <v>41.403456003598897</v>
      </c>
      <c r="AA57" s="98">
        <v>74.386138761999305</v>
      </c>
      <c r="AB57" s="98">
        <v>42.7030348928484</v>
      </c>
      <c r="AC57" s="98">
        <v>43.447020020934097</v>
      </c>
      <c r="AD57" s="98">
        <v>45.168974199605302</v>
      </c>
      <c r="AE57" s="98"/>
      <c r="AF57" s="98"/>
      <c r="AG57" s="98"/>
      <c r="AH57" s="98">
        <v>76.355221373632602</v>
      </c>
      <c r="AI57" s="98">
        <v>41.156355862539101</v>
      </c>
      <c r="AJ57" s="98">
        <v>43.891236301683001</v>
      </c>
      <c r="AK57" s="98">
        <v>47.957935337235298</v>
      </c>
      <c r="AL57" s="98">
        <v>46.282620649971498</v>
      </c>
      <c r="AM57" s="98">
        <v>49.890243631170598</v>
      </c>
      <c r="AN57" s="98">
        <v>42.383721833644401</v>
      </c>
      <c r="AO57" s="98">
        <v>51.194149294784999</v>
      </c>
      <c r="AP57" s="98">
        <v>48.649878149515999</v>
      </c>
      <c r="AQ57" s="98">
        <v>52.516262638449902</v>
      </c>
      <c r="AR57" s="98">
        <v>49.669008803167202</v>
      </c>
      <c r="AS57" s="98">
        <v>40.647472118752603</v>
      </c>
      <c r="AT57" s="98">
        <v>50.329136125248901</v>
      </c>
      <c r="AU57" s="98">
        <v>51.3308985639813</v>
      </c>
      <c r="AV57" s="98">
        <v>52.041304367651399</v>
      </c>
      <c r="AW57" s="98">
        <v>41.692218866504298</v>
      </c>
      <c r="AX57" s="98">
        <v>42.155410487806499</v>
      </c>
      <c r="AY57" s="98">
        <v>44.403564783659199</v>
      </c>
      <c r="AZ57" s="98">
        <v>51.781744078265604</v>
      </c>
      <c r="BA57" s="98"/>
      <c r="BB57" s="98">
        <v>42.5929747379151</v>
      </c>
      <c r="BC57" s="98">
        <v>44.564946153463602</v>
      </c>
    </row>
    <row r="58" spans="1:55" ht="11.25" customHeight="1" thickBot="1" x14ac:dyDescent="0.3">
      <c r="A58" s="98" t="s">
        <v>1152</v>
      </c>
      <c r="B58" s="98" t="s">
        <v>1058</v>
      </c>
      <c r="C58" s="98">
        <v>46.601033713471701</v>
      </c>
      <c r="D58" s="98">
        <v>28932.668926729501</v>
      </c>
      <c r="E58" s="98">
        <v>20256.856904487198</v>
      </c>
      <c r="F58" s="98">
        <v>82762.005444789902</v>
      </c>
      <c r="G58" s="98"/>
      <c r="H58" s="98">
        <v>1106.0088308213999</v>
      </c>
      <c r="I58" s="98"/>
      <c r="J58" s="98">
        <v>184.88637330051901</v>
      </c>
      <c r="K58" s="98">
        <v>27599.937442524599</v>
      </c>
      <c r="L58" s="98">
        <v>55110.679742598099</v>
      </c>
      <c r="M58" s="98">
        <v>54.940633258733598</v>
      </c>
      <c r="N58" s="98">
        <v>8016.4200746114702</v>
      </c>
      <c r="O58" s="98">
        <v>46.500735771954901</v>
      </c>
      <c r="P58" s="98">
        <v>44.6350000710638</v>
      </c>
      <c r="Q58" s="98">
        <v>229.14475796992099</v>
      </c>
      <c r="R58" s="98">
        <v>79804.505794471494</v>
      </c>
      <c r="S58" s="98">
        <v>42.621993511369801</v>
      </c>
      <c r="T58" s="98">
        <v>63.267677569175198</v>
      </c>
      <c r="U58" s="98">
        <v>45.774887395361702</v>
      </c>
      <c r="V58" s="98">
        <v>62.492460477777897</v>
      </c>
      <c r="W58" s="98">
        <v>59.491217839235198</v>
      </c>
      <c r="X58" s="98">
        <v>45.539601105196901</v>
      </c>
      <c r="Y58" s="98"/>
      <c r="Z58" s="98">
        <v>41.602615842181599</v>
      </c>
      <c r="AA58" s="98">
        <v>75.625708884521003</v>
      </c>
      <c r="AB58" s="98">
        <v>43.180369678684201</v>
      </c>
      <c r="AC58" s="98">
        <v>44.302702179293803</v>
      </c>
      <c r="AD58" s="98">
        <v>45.291756088677303</v>
      </c>
      <c r="AE58" s="98"/>
      <c r="AF58" s="98"/>
      <c r="AG58" s="98"/>
      <c r="AH58" s="98">
        <v>75.639358663455397</v>
      </c>
      <c r="AI58" s="98">
        <v>41.338753028623202</v>
      </c>
      <c r="AJ58" s="98">
        <v>43.7710075615284</v>
      </c>
      <c r="AK58" s="98">
        <v>48.325309979666798</v>
      </c>
      <c r="AL58" s="98">
        <v>46.647163966344799</v>
      </c>
      <c r="AM58" s="98">
        <v>50.318608992917802</v>
      </c>
      <c r="AN58" s="98">
        <v>42.909067787993997</v>
      </c>
      <c r="AO58" s="98">
        <v>52.172568570015798</v>
      </c>
      <c r="AP58" s="98">
        <v>49.809748264979802</v>
      </c>
      <c r="AQ58" s="98">
        <v>54.026884375390402</v>
      </c>
      <c r="AR58" s="98">
        <v>51.654788526749002</v>
      </c>
      <c r="AS58" s="98">
        <v>41.842649854624298</v>
      </c>
      <c r="AT58" s="98">
        <v>52.061719644889799</v>
      </c>
      <c r="AU58" s="98">
        <v>53.091517062409999</v>
      </c>
      <c r="AV58" s="98">
        <v>53.604449711419399</v>
      </c>
      <c r="AW58" s="98">
        <v>42.557307244620603</v>
      </c>
      <c r="AX58" s="98">
        <v>42.743069891130098</v>
      </c>
      <c r="AY58" s="98">
        <v>44.030319724974198</v>
      </c>
      <c r="AZ58" s="98">
        <v>51.926073991399903</v>
      </c>
      <c r="BA58" s="98"/>
      <c r="BB58" s="98">
        <v>41.476990087435702</v>
      </c>
      <c r="BC58" s="98">
        <v>44.020371987409298</v>
      </c>
    </row>
    <row r="59" spans="1:55" ht="11.25" customHeight="1" x14ac:dyDescent="0.25">
      <c r="A59" s="88" t="s">
        <v>1057</v>
      </c>
      <c r="B59" s="101"/>
      <c r="C59" s="88">
        <v>43</v>
      </c>
      <c r="D59" s="88">
        <v>26706.959999999999</v>
      </c>
      <c r="E59" s="88">
        <v>21711.599999999999</v>
      </c>
      <c r="F59" s="88">
        <v>70919.5</v>
      </c>
      <c r="G59" s="88">
        <v>248678</v>
      </c>
      <c r="H59" s="88">
        <v>860</v>
      </c>
      <c r="I59" s="88" t="s">
        <v>541</v>
      </c>
      <c r="J59" s="88" t="s">
        <v>541</v>
      </c>
      <c r="K59" s="88">
        <v>25300</v>
      </c>
      <c r="L59" s="88">
        <v>51458.400000000001</v>
      </c>
      <c r="M59" s="88">
        <v>52</v>
      </c>
      <c r="N59" s="88">
        <v>7433.924</v>
      </c>
      <c r="O59" s="88">
        <v>44</v>
      </c>
      <c r="P59" s="88">
        <v>42</v>
      </c>
      <c r="Q59" s="88">
        <v>220</v>
      </c>
      <c r="R59" s="88">
        <v>103382.23</v>
      </c>
      <c r="S59" s="88">
        <v>40</v>
      </c>
      <c r="T59" s="88">
        <v>58</v>
      </c>
      <c r="U59" s="88">
        <v>42</v>
      </c>
      <c r="V59" s="88">
        <v>54</v>
      </c>
      <c r="W59" s="88">
        <v>54</v>
      </c>
      <c r="X59" s="88">
        <v>32</v>
      </c>
      <c r="Y59" s="88">
        <v>27</v>
      </c>
      <c r="Z59" s="88">
        <v>37.299999999999997</v>
      </c>
      <c r="AA59" s="88">
        <v>69.400000000000006</v>
      </c>
      <c r="AB59" s="88">
        <v>42</v>
      </c>
      <c r="AC59" s="88">
        <v>42</v>
      </c>
      <c r="AD59" s="88">
        <v>42</v>
      </c>
      <c r="AE59" s="88">
        <v>39</v>
      </c>
      <c r="AF59" s="88">
        <v>29</v>
      </c>
      <c r="AG59" s="88">
        <v>43</v>
      </c>
      <c r="AH59" s="88">
        <v>67</v>
      </c>
      <c r="AI59" s="88">
        <v>39.1</v>
      </c>
      <c r="AJ59" s="88">
        <v>41.4</v>
      </c>
      <c r="AK59" s="88">
        <v>45</v>
      </c>
      <c r="AL59" s="88">
        <v>44.7</v>
      </c>
      <c r="AM59" s="88">
        <v>47.8</v>
      </c>
      <c r="AN59" s="88">
        <v>41</v>
      </c>
      <c r="AO59" s="88">
        <v>50.7</v>
      </c>
      <c r="AP59" s="88">
        <v>47</v>
      </c>
      <c r="AQ59" s="88">
        <v>51.2</v>
      </c>
      <c r="AR59" s="88">
        <v>49</v>
      </c>
      <c r="AS59" s="88">
        <v>40.1</v>
      </c>
      <c r="AT59" s="88">
        <v>49</v>
      </c>
      <c r="AU59" s="88">
        <v>50.9</v>
      </c>
      <c r="AV59" s="88">
        <v>51.5</v>
      </c>
      <c r="AW59" s="88">
        <v>39</v>
      </c>
      <c r="AX59" s="88">
        <v>39</v>
      </c>
      <c r="AY59" s="88">
        <v>43</v>
      </c>
      <c r="AZ59" s="88">
        <v>50</v>
      </c>
      <c r="BA59" s="88">
        <v>35</v>
      </c>
      <c r="BB59" s="88">
        <v>41</v>
      </c>
      <c r="BC59" s="88">
        <v>41</v>
      </c>
    </row>
    <row r="60" spans="1:55" ht="11.25" customHeight="1" x14ac:dyDescent="0.25">
      <c r="A60" s="100" t="s">
        <v>1151</v>
      </c>
      <c r="B60" s="100"/>
      <c r="C60" s="100" t="s">
        <v>1055</v>
      </c>
      <c r="D60" s="100" t="s">
        <v>1055</v>
      </c>
      <c r="E60" s="100">
        <f>AVERAGE(E64:E87)</f>
        <v>23199.10159277459</v>
      </c>
      <c r="F60" s="100">
        <f>AVERAGE(F64:F87)</f>
        <v>74966.790776459908</v>
      </c>
      <c r="G60" s="100">
        <f>AVERAGE(G64:G87)</f>
        <v>270849.87961158023</v>
      </c>
      <c r="H60" s="100" t="s">
        <v>1055</v>
      </c>
      <c r="I60" s="100" t="s">
        <v>1055</v>
      </c>
      <c r="J60" s="100" t="s">
        <v>1055</v>
      </c>
      <c r="K60" s="100" t="s">
        <v>1055</v>
      </c>
      <c r="L60" s="100">
        <f t="shared" ref="L60:Q60" si="8">AVERAGE(L64:L87)</f>
        <v>55683.514296236572</v>
      </c>
      <c r="M60" s="100">
        <f t="shared" si="8"/>
        <v>58.359994670454626</v>
      </c>
      <c r="N60" s="100">
        <f t="shared" si="8"/>
        <v>8160.82005065259</v>
      </c>
      <c r="O60" s="100">
        <f t="shared" si="8"/>
        <v>47.996004463248084</v>
      </c>
      <c r="P60" s="100">
        <f t="shared" si="8"/>
        <v>49.426356470771275</v>
      </c>
      <c r="Q60" s="100">
        <f t="shared" si="8"/>
        <v>239.82752873566861</v>
      </c>
      <c r="R60" s="100" t="s">
        <v>1055</v>
      </c>
      <c r="S60" s="100">
        <f t="shared" ref="S60:Y60" si="9">AVERAGE(S64:S87)</f>
        <v>43.489025004786889</v>
      </c>
      <c r="T60" s="100">
        <f t="shared" si="9"/>
        <v>64.840384258326338</v>
      </c>
      <c r="U60" s="100">
        <f t="shared" si="9"/>
        <v>45.742428549853379</v>
      </c>
      <c r="V60" s="100">
        <f t="shared" si="9"/>
        <v>59.618016564096251</v>
      </c>
      <c r="W60" s="100">
        <f t="shared" si="9"/>
        <v>57.354312925188019</v>
      </c>
      <c r="X60" s="100">
        <f t="shared" si="9"/>
        <v>35.071646114091841</v>
      </c>
      <c r="Y60" s="100">
        <f t="shared" si="9"/>
        <v>29.056019769671025</v>
      </c>
      <c r="Z60" s="100" t="s">
        <v>1055</v>
      </c>
      <c r="AA60" s="100" t="s">
        <v>1055</v>
      </c>
      <c r="AB60" s="100">
        <f t="shared" ref="AB60:AG60" si="10">AVERAGE(AB64:AB87)</f>
        <v>42.752661931809655</v>
      </c>
      <c r="AC60" s="100">
        <f t="shared" si="10"/>
        <v>45.189579529882508</v>
      </c>
      <c r="AD60" s="100">
        <f t="shared" si="10"/>
        <v>44.900355211849643</v>
      </c>
      <c r="AE60" s="100">
        <f t="shared" si="10"/>
        <v>42.789510626104423</v>
      </c>
      <c r="AF60" s="100">
        <f t="shared" si="10"/>
        <v>30.670591810639706</v>
      </c>
      <c r="AG60" s="100">
        <f t="shared" si="10"/>
        <v>49.16126984197485</v>
      </c>
      <c r="AH60" s="100" t="s">
        <v>1055</v>
      </c>
      <c r="AI60" s="100">
        <f>AVERAGE(AI64:AI87)</f>
        <v>41.549553959196729</v>
      </c>
      <c r="AJ60" s="100" t="s">
        <v>1055</v>
      </c>
      <c r="AK60" s="100" t="s">
        <v>1055</v>
      </c>
      <c r="AL60" s="100" t="s">
        <v>1055</v>
      </c>
      <c r="AM60" s="100" t="s">
        <v>1055</v>
      </c>
      <c r="AN60" s="100" t="s">
        <v>1055</v>
      </c>
      <c r="AO60" s="100" t="s">
        <v>1055</v>
      </c>
      <c r="AP60" s="100" t="s">
        <v>1055</v>
      </c>
      <c r="AQ60" s="100" t="s">
        <v>1055</v>
      </c>
      <c r="AR60" s="100" t="s">
        <v>1055</v>
      </c>
      <c r="AS60" s="100" t="s">
        <v>1055</v>
      </c>
      <c r="AT60" s="100" t="s">
        <v>1055</v>
      </c>
      <c r="AU60" s="100">
        <f>AVERAGE(AU64:AU87)</f>
        <v>53.439373392300098</v>
      </c>
      <c r="AV60" s="100" t="s">
        <v>1055</v>
      </c>
      <c r="AW60" s="100">
        <f>AVERAGE(AW64:AW87)</f>
        <v>40.768172119747668</v>
      </c>
      <c r="AX60" s="100">
        <f>AVERAGE(AX64:AX87)</f>
        <v>40.58480736044595</v>
      </c>
      <c r="AY60" s="100">
        <f>AVERAGE(AY64:AY87)</f>
        <v>46.200952108211204</v>
      </c>
      <c r="AZ60" s="100">
        <f>AVERAGE(AZ64:AZ87)</f>
        <v>53.411607719050977</v>
      </c>
      <c r="BA60" s="100" t="s">
        <v>1055</v>
      </c>
      <c r="BB60" s="100" t="s">
        <v>1055</v>
      </c>
      <c r="BC60" s="100" t="s">
        <v>1055</v>
      </c>
    </row>
    <row r="61" spans="1:55" ht="11.25" customHeight="1" x14ac:dyDescent="0.25">
      <c r="A61" s="98" t="s">
        <v>134</v>
      </c>
      <c r="B61" s="98"/>
      <c r="C61" s="98" t="s">
        <v>1055</v>
      </c>
      <c r="D61" s="98" t="s">
        <v>1055</v>
      </c>
      <c r="E61" s="98">
        <f>_xlfn.STDEV.S(E64:E87)</f>
        <v>264.69773589631325</v>
      </c>
      <c r="F61" s="98">
        <f>_xlfn.STDEV.S(F64:F87)</f>
        <v>1225.469735970051</v>
      </c>
      <c r="G61" s="98">
        <f>_xlfn.STDEV.S(G64:G87)</f>
        <v>1727.3358302868892</v>
      </c>
      <c r="H61" s="98" t="s">
        <v>1055</v>
      </c>
      <c r="I61" s="98" t="s">
        <v>1055</v>
      </c>
      <c r="J61" s="98" t="s">
        <v>1055</v>
      </c>
      <c r="K61" s="98" t="s">
        <v>1055</v>
      </c>
      <c r="L61" s="98">
        <f t="shared" ref="L61:Q61" si="11">_xlfn.STDEV.S(L64:L87)</f>
        <v>720.38438951216119</v>
      </c>
      <c r="M61" s="98">
        <f t="shared" si="11"/>
        <v>2.0086062368617892</v>
      </c>
      <c r="N61" s="98">
        <f t="shared" si="11"/>
        <v>557.95097601660018</v>
      </c>
      <c r="O61" s="98">
        <f t="shared" si="11"/>
        <v>0.52320708301848762</v>
      </c>
      <c r="P61" s="98">
        <f t="shared" si="11"/>
        <v>0.79598982878629632</v>
      </c>
      <c r="Q61" s="98">
        <f t="shared" si="11"/>
        <v>2.4640157487261325</v>
      </c>
      <c r="R61" s="98" t="s">
        <v>1055</v>
      </c>
      <c r="S61" s="98">
        <f t="shared" ref="S61:Y61" si="12">_xlfn.STDEV.S(S64:S87)</f>
        <v>0.50950638850795815</v>
      </c>
      <c r="T61" s="98">
        <f t="shared" si="12"/>
        <v>0.67655762071360048</v>
      </c>
      <c r="U61" s="98">
        <f t="shared" si="12"/>
        <v>0.97661835395763075</v>
      </c>
      <c r="V61" s="98">
        <f t="shared" si="12"/>
        <v>1.1694587274060488</v>
      </c>
      <c r="W61" s="98">
        <f t="shared" si="12"/>
        <v>0.9684828358546187</v>
      </c>
      <c r="X61" s="98">
        <f t="shared" si="12"/>
        <v>0.70230927820590494</v>
      </c>
      <c r="Y61" s="98">
        <f t="shared" si="12"/>
        <v>1.0364904455474662</v>
      </c>
      <c r="Z61" s="98" t="s">
        <v>1055</v>
      </c>
      <c r="AA61" s="98" t="s">
        <v>1055</v>
      </c>
      <c r="AB61" s="98">
        <f t="shared" ref="AB61:AG61" si="13">_xlfn.STDEV.S(AB64:AB87)</f>
        <v>1.8065054506923215</v>
      </c>
      <c r="AC61" s="98">
        <f t="shared" si="13"/>
        <v>1.2527698896678052</v>
      </c>
      <c r="AD61" s="98">
        <f t="shared" si="13"/>
        <v>1.0918358994629995</v>
      </c>
      <c r="AE61" s="98">
        <f t="shared" si="13"/>
        <v>0.87790863704819466</v>
      </c>
      <c r="AF61" s="98">
        <f t="shared" si="13"/>
        <v>0.777112342331574</v>
      </c>
      <c r="AG61" s="98">
        <f t="shared" si="13"/>
        <v>1.38987112131352</v>
      </c>
      <c r="AH61" s="98" t="s">
        <v>1055</v>
      </c>
      <c r="AI61" s="98">
        <f>_xlfn.STDEV.S(AI64:AI87)</f>
        <v>1.34630203858165</v>
      </c>
      <c r="AJ61" s="98" t="s">
        <v>1055</v>
      </c>
      <c r="AK61" s="98" t="s">
        <v>1055</v>
      </c>
      <c r="AL61" s="98" t="s">
        <v>1055</v>
      </c>
      <c r="AM61" s="98" t="s">
        <v>1055</v>
      </c>
      <c r="AN61" s="98" t="s">
        <v>1055</v>
      </c>
      <c r="AO61" s="98" t="s">
        <v>1055</v>
      </c>
      <c r="AP61" s="98" t="s">
        <v>1055</v>
      </c>
      <c r="AQ61" s="98" t="s">
        <v>1055</v>
      </c>
      <c r="AR61" s="98" t="s">
        <v>1055</v>
      </c>
      <c r="AS61" s="98" t="s">
        <v>1055</v>
      </c>
      <c r="AT61" s="98" t="s">
        <v>1055</v>
      </c>
      <c r="AU61" s="98">
        <f>_xlfn.STDEV.S(AU64:AU87)</f>
        <v>2.3306278712496598</v>
      </c>
      <c r="AV61" s="98" t="s">
        <v>1055</v>
      </c>
      <c r="AW61" s="98">
        <f>_xlfn.STDEV.S(AW64:AW87)</f>
        <v>2.0453929787584246</v>
      </c>
      <c r="AX61" s="98">
        <f>_xlfn.STDEV.S(AX64:AX87)</f>
        <v>1.7855888413873287</v>
      </c>
      <c r="AY61" s="98">
        <f>_xlfn.STDEV.S(AY64:AY87)</f>
        <v>1.510239626433546</v>
      </c>
      <c r="AZ61" s="98">
        <f>_xlfn.STDEV.S(AZ64:AZ87)</f>
        <v>1.9563065306390772</v>
      </c>
      <c r="BA61" s="98" t="s">
        <v>1055</v>
      </c>
      <c r="BB61" s="98" t="s">
        <v>1055</v>
      </c>
      <c r="BC61" s="98" t="s">
        <v>1055</v>
      </c>
    </row>
    <row r="62" spans="1:55" ht="11.25" customHeight="1" x14ac:dyDescent="0.25">
      <c r="A62" s="98" t="s">
        <v>135</v>
      </c>
      <c r="B62" s="98"/>
      <c r="C62" s="98" t="s">
        <v>1055</v>
      </c>
      <c r="D62" s="98" t="s">
        <v>1055</v>
      </c>
      <c r="E62" s="98">
        <f>(E61/E60)*100</f>
        <v>1.1409827007212812</v>
      </c>
      <c r="F62" s="98">
        <f>(F61/F60)*100</f>
        <v>1.6346834688765375</v>
      </c>
      <c r="G62" s="98">
        <f>(G61/G60)*100</f>
        <v>0.63774657487905217</v>
      </c>
      <c r="H62" s="98" t="s">
        <v>1055</v>
      </c>
      <c r="I62" s="98" t="s">
        <v>1055</v>
      </c>
      <c r="J62" s="98" t="s">
        <v>1055</v>
      </c>
      <c r="K62" s="98" t="s">
        <v>1055</v>
      </c>
      <c r="L62" s="98">
        <f t="shared" ref="L62:Q62" si="14">(L61/L60)*100</f>
        <v>1.2937121491285781</v>
      </c>
      <c r="M62" s="98">
        <f t="shared" si="14"/>
        <v>3.4417519196222059</v>
      </c>
      <c r="N62" s="98">
        <f t="shared" si="14"/>
        <v>6.8369474213805628</v>
      </c>
      <c r="O62" s="98">
        <f t="shared" si="14"/>
        <v>1.0901054970505353</v>
      </c>
      <c r="P62" s="98">
        <f t="shared" si="14"/>
        <v>1.6104562132897904</v>
      </c>
      <c r="Q62" s="98">
        <f t="shared" si="14"/>
        <v>1.0274115576789784</v>
      </c>
      <c r="R62" s="98" t="s">
        <v>1055</v>
      </c>
      <c r="S62" s="98">
        <f t="shared" ref="S62:Y62" si="15">(S61/S60)*100</f>
        <v>1.1715746408476073</v>
      </c>
      <c r="T62" s="98">
        <f t="shared" si="15"/>
        <v>1.0434201284467586</v>
      </c>
      <c r="U62" s="98">
        <f t="shared" si="15"/>
        <v>2.1350382673566228</v>
      </c>
      <c r="V62" s="98">
        <f t="shared" si="15"/>
        <v>1.9615861023298982</v>
      </c>
      <c r="W62" s="98">
        <f t="shared" si="15"/>
        <v>1.6885963521486014</v>
      </c>
      <c r="X62" s="98">
        <f t="shared" si="15"/>
        <v>2.002498759029494</v>
      </c>
      <c r="Y62" s="98">
        <f t="shared" si="15"/>
        <v>3.5672141393205057</v>
      </c>
      <c r="Z62" s="98" t="s">
        <v>1055</v>
      </c>
      <c r="AA62" s="98" t="s">
        <v>1055</v>
      </c>
      <c r="AB62" s="98">
        <f t="shared" ref="AB62:AG62" si="16">(AB61/AB60)*100</f>
        <v>4.2254806345712259</v>
      </c>
      <c r="AC62" s="98">
        <f t="shared" si="16"/>
        <v>2.7722539193784401</v>
      </c>
      <c r="AD62" s="98">
        <f t="shared" si="16"/>
        <v>2.4316865519470396</v>
      </c>
      <c r="AE62" s="98">
        <f t="shared" si="16"/>
        <v>2.0516912304031178</v>
      </c>
      <c r="AF62" s="98">
        <f t="shared" si="16"/>
        <v>2.5337376830856968</v>
      </c>
      <c r="AG62" s="98">
        <f t="shared" si="16"/>
        <v>2.8271668445122646</v>
      </c>
      <c r="AH62" s="98" t="s">
        <v>1055</v>
      </c>
      <c r="AI62" s="98">
        <f>(AI61/AI60)*100</f>
        <v>3.2402322294573143</v>
      </c>
      <c r="AJ62" s="98" t="s">
        <v>1055</v>
      </c>
      <c r="AK62" s="98" t="s">
        <v>1055</v>
      </c>
      <c r="AL62" s="98" t="s">
        <v>1055</v>
      </c>
      <c r="AM62" s="98" t="s">
        <v>1055</v>
      </c>
      <c r="AN62" s="98" t="s">
        <v>1055</v>
      </c>
      <c r="AO62" s="98" t="s">
        <v>1055</v>
      </c>
      <c r="AP62" s="98" t="s">
        <v>1055</v>
      </c>
      <c r="AQ62" s="98" t="s">
        <v>1055</v>
      </c>
      <c r="AR62" s="98" t="s">
        <v>1055</v>
      </c>
      <c r="AS62" s="98" t="s">
        <v>1055</v>
      </c>
      <c r="AT62" s="98" t="s">
        <v>1055</v>
      </c>
      <c r="AU62" s="98">
        <f>(AU61/AU60)*100</f>
        <v>4.3612559865559204</v>
      </c>
      <c r="AV62" s="98" t="s">
        <v>1055</v>
      </c>
      <c r="AW62" s="98">
        <f>(AW61/AW60)*100</f>
        <v>5.0171319252443451</v>
      </c>
      <c r="AX62" s="98">
        <f>(AX61/AX60)*100</f>
        <v>4.3996484337820654</v>
      </c>
      <c r="AY62" s="98">
        <f>(AY61/AY60)*100</f>
        <v>3.2688495745634949</v>
      </c>
      <c r="AZ62" s="98">
        <f>(AZ61/AZ60)*100</f>
        <v>3.6626992037562229</v>
      </c>
      <c r="BA62" s="98" t="s">
        <v>1055</v>
      </c>
      <c r="BB62" s="98" t="s">
        <v>1055</v>
      </c>
      <c r="BC62" s="98" t="s">
        <v>1055</v>
      </c>
    </row>
    <row r="63" spans="1:55" ht="11.25" customHeight="1" x14ac:dyDescent="0.25">
      <c r="A63" s="99" t="s">
        <v>136</v>
      </c>
      <c r="B63" s="99"/>
      <c r="C63" s="99" t="s">
        <v>1055</v>
      </c>
      <c r="D63" s="99" t="s">
        <v>1055</v>
      </c>
      <c r="E63" s="99">
        <f>((E60-E59)/E59)*100</f>
        <v>6.8511836657574374</v>
      </c>
      <c r="F63" s="99">
        <f>((F60-F59)/F59)*100</f>
        <v>5.7068800209532045</v>
      </c>
      <c r="G63" s="99">
        <f>((G60-G59)/G59)*100</f>
        <v>8.9158991191742842</v>
      </c>
      <c r="H63" s="99" t="s">
        <v>1055</v>
      </c>
      <c r="I63" s="99" t="s">
        <v>1055</v>
      </c>
      <c r="J63" s="99" t="s">
        <v>1055</v>
      </c>
      <c r="K63" s="99" t="s">
        <v>1055</v>
      </c>
      <c r="L63" s="99">
        <f t="shared" ref="L63:Q63" si="17">((L60-L59)/L59)*100</f>
        <v>8.2107377925403231</v>
      </c>
      <c r="M63" s="99">
        <f t="shared" si="17"/>
        <v>12.230758981643511</v>
      </c>
      <c r="N63" s="99">
        <f t="shared" si="17"/>
        <v>9.7780936508442924</v>
      </c>
      <c r="O63" s="99">
        <f t="shared" si="17"/>
        <v>9.0818283255638281</v>
      </c>
      <c r="P63" s="99">
        <f t="shared" si="17"/>
        <v>17.681801120883986</v>
      </c>
      <c r="Q63" s="99">
        <f t="shared" si="17"/>
        <v>9.0125130616675477</v>
      </c>
      <c r="R63" s="99" t="s">
        <v>1055</v>
      </c>
      <c r="S63" s="99">
        <f t="shared" ref="S63:Y63" si="18">((S60-S59)/S59)*100</f>
        <v>8.7225625119672223</v>
      </c>
      <c r="T63" s="99">
        <f t="shared" si="18"/>
        <v>11.793765962631618</v>
      </c>
      <c r="U63" s="99">
        <f t="shared" si="18"/>
        <v>8.9105441663175693</v>
      </c>
      <c r="V63" s="99">
        <f t="shared" si="18"/>
        <v>10.403734377956022</v>
      </c>
      <c r="W63" s="99">
        <f t="shared" si="18"/>
        <v>6.2116906022000347</v>
      </c>
      <c r="X63" s="99">
        <f t="shared" si="18"/>
        <v>9.5988941065370028</v>
      </c>
      <c r="Y63" s="99">
        <f t="shared" si="18"/>
        <v>7.6148880358186108</v>
      </c>
      <c r="Z63" s="99" t="s">
        <v>1055</v>
      </c>
      <c r="AA63" s="99" t="s">
        <v>1055</v>
      </c>
      <c r="AB63" s="99">
        <f t="shared" ref="AB63:AG63" si="19">((AB60-AB59)/AB59)*100</f>
        <v>1.7920522185944168</v>
      </c>
      <c r="AC63" s="99">
        <f t="shared" si="19"/>
        <v>7.5942369759107331</v>
      </c>
      <c r="AD63" s="99">
        <f t="shared" si="19"/>
        <v>6.9056076472610544</v>
      </c>
      <c r="AE63" s="99">
        <f t="shared" si="19"/>
        <v>9.7166939130882639</v>
      </c>
      <c r="AF63" s="99">
        <f t="shared" si="19"/>
        <v>5.760661415998988</v>
      </c>
      <c r="AG63" s="99">
        <f t="shared" si="19"/>
        <v>14.328534516220582</v>
      </c>
      <c r="AH63" s="99" t="s">
        <v>1055</v>
      </c>
      <c r="AI63" s="99">
        <f>((AI60-AI59)/AI59)*100</f>
        <v>6.264843885413625</v>
      </c>
      <c r="AJ63" s="99" t="s">
        <v>1055</v>
      </c>
      <c r="AK63" s="99" t="s">
        <v>1055</v>
      </c>
      <c r="AL63" s="99" t="s">
        <v>1055</v>
      </c>
      <c r="AM63" s="99" t="s">
        <v>1055</v>
      </c>
      <c r="AN63" s="99" t="s">
        <v>1055</v>
      </c>
      <c r="AO63" s="99" t="s">
        <v>1055</v>
      </c>
      <c r="AP63" s="99" t="s">
        <v>1055</v>
      </c>
      <c r="AQ63" s="99" t="s">
        <v>1055</v>
      </c>
      <c r="AR63" s="99" t="s">
        <v>1055</v>
      </c>
      <c r="AS63" s="99" t="s">
        <v>1055</v>
      </c>
      <c r="AT63" s="99" t="s">
        <v>1055</v>
      </c>
      <c r="AU63" s="99">
        <f>((AU60-AU59)/AU59)*100</f>
        <v>4.9889457609039285</v>
      </c>
      <c r="AV63" s="99" t="s">
        <v>1055</v>
      </c>
      <c r="AW63" s="99">
        <f>((AW60-AW59)/AW59)*100</f>
        <v>4.5337746660196601</v>
      </c>
      <c r="AX63" s="99">
        <f>((AX60-AX59)/AX59)*100</f>
        <v>4.0636086165280769</v>
      </c>
      <c r="AY63" s="99">
        <f>((AY60-AY59)/AY59)*100</f>
        <v>7.4440746702586145</v>
      </c>
      <c r="AZ63" s="99">
        <f>((AZ60-AZ59)/AZ59)*100</f>
        <v>6.8232154381019541</v>
      </c>
      <c r="BA63" s="99" t="s">
        <v>1055</v>
      </c>
      <c r="BB63" s="99" t="s">
        <v>1055</v>
      </c>
      <c r="BC63" s="99" t="s">
        <v>1055</v>
      </c>
    </row>
    <row r="64" spans="1:55" ht="11.25" customHeight="1" x14ac:dyDescent="0.25">
      <c r="A64" s="98" t="s">
        <v>1150</v>
      </c>
      <c r="B64" s="98" t="s">
        <v>907</v>
      </c>
      <c r="C64" s="98"/>
      <c r="D64" s="98"/>
      <c r="E64" s="98">
        <v>22805.7210713852</v>
      </c>
      <c r="F64" s="98">
        <v>72855.310728797107</v>
      </c>
      <c r="G64" s="98">
        <v>273897.59613257</v>
      </c>
      <c r="H64" s="98"/>
      <c r="I64" s="98"/>
      <c r="J64" s="98"/>
      <c r="K64" s="98"/>
      <c r="L64" s="98">
        <v>54474.413645136898</v>
      </c>
      <c r="M64" s="98">
        <v>56.1272622484381</v>
      </c>
      <c r="N64" s="98">
        <v>7126.0021256507398</v>
      </c>
      <c r="O64" s="98">
        <v>48.817951797669203</v>
      </c>
      <c r="P64" s="98">
        <v>50.190251534846396</v>
      </c>
      <c r="Q64" s="98">
        <v>233.33458128738201</v>
      </c>
      <c r="R64" s="98"/>
      <c r="S64" s="98">
        <v>43.177224321452897</v>
      </c>
      <c r="T64" s="98">
        <v>64.625407410979406</v>
      </c>
      <c r="U64" s="98">
        <v>46.9022667494174</v>
      </c>
      <c r="V64" s="98">
        <v>59.187471525666403</v>
      </c>
      <c r="W64" s="98">
        <v>57.739604377957299</v>
      </c>
      <c r="X64" s="98">
        <v>35.429753476153103</v>
      </c>
      <c r="Y64" s="98">
        <v>29.375118250210299</v>
      </c>
      <c r="Z64" s="98"/>
      <c r="AA64" s="98"/>
      <c r="AB64" s="98">
        <v>40.764223883770804</v>
      </c>
      <c r="AC64" s="98">
        <v>44.310892160421702</v>
      </c>
      <c r="AD64" s="98">
        <v>43.8897491702376</v>
      </c>
      <c r="AE64" s="98">
        <v>42.542160751951499</v>
      </c>
      <c r="AF64" s="98">
        <v>30.334232160075299</v>
      </c>
      <c r="AG64" s="98">
        <v>49.4853752516619</v>
      </c>
      <c r="AH64" s="98"/>
      <c r="AI64" s="98">
        <v>40.0720362790465</v>
      </c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>
        <v>50.578180275030498</v>
      </c>
      <c r="AV64" s="98"/>
      <c r="AW64" s="98">
        <v>38.226889055085401</v>
      </c>
      <c r="AX64" s="98">
        <v>38.240866043828497</v>
      </c>
      <c r="AY64" s="98">
        <v>45.0645106864268</v>
      </c>
      <c r="AZ64" s="98">
        <v>51.884899472603998</v>
      </c>
      <c r="BA64" s="98"/>
      <c r="BB64" s="98"/>
      <c r="BC64" s="98"/>
    </row>
    <row r="65" spans="1:55" ht="11.25" customHeight="1" x14ac:dyDescent="0.25">
      <c r="A65" s="98" t="s">
        <v>1149</v>
      </c>
      <c r="B65" s="98" t="s">
        <v>907</v>
      </c>
      <c r="C65" s="98"/>
      <c r="D65" s="98"/>
      <c r="E65" s="98">
        <v>23219.813211119399</v>
      </c>
      <c r="F65" s="98">
        <v>73827.632210103606</v>
      </c>
      <c r="G65" s="98">
        <v>271160.84229672799</v>
      </c>
      <c r="H65" s="98"/>
      <c r="I65" s="98"/>
      <c r="J65" s="98"/>
      <c r="K65" s="98"/>
      <c r="L65" s="98">
        <v>55616.260681367297</v>
      </c>
      <c r="M65" s="98">
        <v>56.521611429740297</v>
      </c>
      <c r="N65" s="98">
        <v>8246.8666691719991</v>
      </c>
      <c r="O65" s="98">
        <v>48.180451861275699</v>
      </c>
      <c r="P65" s="98">
        <v>50.053800403443297</v>
      </c>
      <c r="Q65" s="98">
        <v>239.39346610288499</v>
      </c>
      <c r="R65" s="98"/>
      <c r="S65" s="98">
        <v>43.822588679286298</v>
      </c>
      <c r="T65" s="98">
        <v>65.637571537945306</v>
      </c>
      <c r="U65" s="98">
        <v>47.318796271112497</v>
      </c>
      <c r="V65" s="98">
        <v>60.471927267516399</v>
      </c>
      <c r="W65" s="98">
        <v>58.264291209810601</v>
      </c>
      <c r="X65" s="98">
        <v>35.714009770347197</v>
      </c>
      <c r="Y65" s="98">
        <v>31.445814710374599</v>
      </c>
      <c r="Z65" s="98"/>
      <c r="AA65" s="98"/>
      <c r="AB65" s="98">
        <v>41.743677376313201</v>
      </c>
      <c r="AC65" s="98">
        <v>44.920866100065403</v>
      </c>
      <c r="AD65" s="98">
        <v>44.1654667346479</v>
      </c>
      <c r="AE65" s="98">
        <v>43.657506173703297</v>
      </c>
      <c r="AF65" s="98">
        <v>31.582817627987101</v>
      </c>
      <c r="AG65" s="98">
        <v>50.686052282212003</v>
      </c>
      <c r="AH65" s="98"/>
      <c r="AI65" s="98">
        <v>41.600043669984402</v>
      </c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>
        <v>53.097683069767001</v>
      </c>
      <c r="AV65" s="98"/>
      <c r="AW65" s="98">
        <v>40.134451072147698</v>
      </c>
      <c r="AX65" s="98">
        <v>40.197285249541999</v>
      </c>
      <c r="AY65" s="98">
        <v>47.828039447649502</v>
      </c>
      <c r="AZ65" s="98">
        <v>57.788037691362597</v>
      </c>
      <c r="BA65" s="98"/>
      <c r="BB65" s="98"/>
      <c r="BC65" s="98"/>
    </row>
    <row r="66" spans="1:55" ht="11.25" customHeight="1" x14ac:dyDescent="0.25">
      <c r="A66" s="98" t="s">
        <v>1148</v>
      </c>
      <c r="B66" s="98" t="s">
        <v>907</v>
      </c>
      <c r="C66" s="98"/>
      <c r="D66" s="98"/>
      <c r="E66" s="98">
        <v>23054.448538967401</v>
      </c>
      <c r="F66" s="98">
        <v>74478.033090859797</v>
      </c>
      <c r="G66" s="98">
        <v>271263.42181834002</v>
      </c>
      <c r="H66" s="98"/>
      <c r="I66" s="98"/>
      <c r="J66" s="98"/>
      <c r="K66" s="98"/>
      <c r="L66" s="98">
        <v>55504.6674301721</v>
      </c>
      <c r="M66" s="98">
        <v>56.757520215803801</v>
      </c>
      <c r="N66" s="98">
        <v>8377.1320004484005</v>
      </c>
      <c r="O66" s="98">
        <v>47.810310107547799</v>
      </c>
      <c r="P66" s="98">
        <v>49.3444577885721</v>
      </c>
      <c r="Q66" s="98">
        <v>240.95113199442699</v>
      </c>
      <c r="R66" s="98"/>
      <c r="S66" s="98">
        <v>43.609857931367998</v>
      </c>
      <c r="T66" s="98">
        <v>64.543912683336998</v>
      </c>
      <c r="U66" s="98">
        <v>46.031362833903401</v>
      </c>
      <c r="V66" s="98">
        <v>59.881187850660602</v>
      </c>
      <c r="W66" s="98">
        <v>57.401189204073603</v>
      </c>
      <c r="X66" s="98">
        <v>34.7407875602551</v>
      </c>
      <c r="Y66" s="98">
        <v>28.377751036756202</v>
      </c>
      <c r="Z66" s="98"/>
      <c r="AA66" s="98"/>
      <c r="AB66" s="98">
        <v>41.263604315692</v>
      </c>
      <c r="AC66" s="98">
        <v>44.203542794500798</v>
      </c>
      <c r="AD66" s="98">
        <v>44.257235069739899</v>
      </c>
      <c r="AE66" s="98">
        <v>41.773224998411202</v>
      </c>
      <c r="AF66" s="98">
        <v>29.896540225663099</v>
      </c>
      <c r="AG66" s="98">
        <v>47.635163341074801</v>
      </c>
      <c r="AH66" s="98"/>
      <c r="AI66" s="98">
        <v>40.172143613632997</v>
      </c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>
        <v>51.623152938936101</v>
      </c>
      <c r="AV66" s="98"/>
      <c r="AW66" s="98">
        <v>39.612781243128602</v>
      </c>
      <c r="AX66" s="98">
        <v>39.663082599221099</v>
      </c>
      <c r="AY66" s="98">
        <v>45.241344318168402</v>
      </c>
      <c r="AZ66" s="98">
        <v>52.051631867585797</v>
      </c>
      <c r="BA66" s="98"/>
      <c r="BB66" s="98"/>
      <c r="BC66" s="98"/>
    </row>
    <row r="67" spans="1:55" ht="11.25" customHeight="1" x14ac:dyDescent="0.25">
      <c r="A67" s="98" t="s">
        <v>1147</v>
      </c>
      <c r="B67" s="98" t="s">
        <v>907</v>
      </c>
      <c r="C67" s="98"/>
      <c r="D67" s="98"/>
      <c r="E67" s="98">
        <v>23049.3736857933</v>
      </c>
      <c r="F67" s="98">
        <v>75258.846211283802</v>
      </c>
      <c r="G67" s="98">
        <v>270389.43636487197</v>
      </c>
      <c r="H67" s="98"/>
      <c r="I67" s="98"/>
      <c r="J67" s="98"/>
      <c r="K67" s="98"/>
      <c r="L67" s="98">
        <v>55893.210762112401</v>
      </c>
      <c r="M67" s="98">
        <v>57.993816144612303</v>
      </c>
      <c r="N67" s="98">
        <v>8505.7783629551795</v>
      </c>
      <c r="O67" s="98">
        <v>48.372812745150597</v>
      </c>
      <c r="P67" s="98">
        <v>50.546903732279098</v>
      </c>
      <c r="Q67" s="98">
        <v>240.62216682629801</v>
      </c>
      <c r="R67" s="98"/>
      <c r="S67" s="98">
        <v>43.308809983019003</v>
      </c>
      <c r="T67" s="98">
        <v>63.881294734709797</v>
      </c>
      <c r="U67" s="98">
        <v>45.877015546684198</v>
      </c>
      <c r="V67" s="98">
        <v>58.376572476351498</v>
      </c>
      <c r="W67" s="98">
        <v>58.050186570862898</v>
      </c>
      <c r="X67" s="98">
        <v>34.8621867754159</v>
      </c>
      <c r="Y67" s="98">
        <v>28.976198484858202</v>
      </c>
      <c r="Z67" s="98"/>
      <c r="AA67" s="98"/>
      <c r="AB67" s="98">
        <v>43.802055558430403</v>
      </c>
      <c r="AC67" s="98">
        <v>45.895449217244298</v>
      </c>
      <c r="AD67" s="98">
        <v>45.572662115701398</v>
      </c>
      <c r="AE67" s="98">
        <v>43.1421975533694</v>
      </c>
      <c r="AF67" s="98">
        <v>30.880773474384799</v>
      </c>
      <c r="AG67" s="98">
        <v>49.670664488341103</v>
      </c>
      <c r="AH67" s="98"/>
      <c r="AI67" s="98">
        <v>42.642524888747197</v>
      </c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>
        <v>55.482607328674902</v>
      </c>
      <c r="AV67" s="98"/>
      <c r="AW67" s="98">
        <v>42.616674900974303</v>
      </c>
      <c r="AX67" s="98">
        <v>42.5248238215257</v>
      </c>
      <c r="AY67" s="98">
        <v>47.721611798763803</v>
      </c>
      <c r="AZ67" s="98">
        <v>54.697202182481298</v>
      </c>
      <c r="BA67" s="98"/>
      <c r="BB67" s="98"/>
      <c r="BC67" s="98"/>
    </row>
    <row r="68" spans="1:55" ht="11.25" customHeight="1" x14ac:dyDescent="0.25">
      <c r="A68" s="98" t="s">
        <v>1146</v>
      </c>
      <c r="B68" s="98" t="s">
        <v>907</v>
      </c>
      <c r="C68" s="98"/>
      <c r="D68" s="98"/>
      <c r="E68" s="98">
        <v>23375.1014818107</v>
      </c>
      <c r="F68" s="98">
        <v>74525.886733989406</v>
      </c>
      <c r="G68" s="98">
        <v>272124.58914936101</v>
      </c>
      <c r="H68" s="98"/>
      <c r="I68" s="98"/>
      <c r="J68" s="98"/>
      <c r="K68" s="98"/>
      <c r="L68" s="98">
        <v>54886.957603446303</v>
      </c>
      <c r="M68" s="98">
        <v>55.818485284070498</v>
      </c>
      <c r="N68" s="98">
        <v>7511.1528587520697</v>
      </c>
      <c r="O68" s="98">
        <v>48.131571758994902</v>
      </c>
      <c r="P68" s="98">
        <v>49.975440575810197</v>
      </c>
      <c r="Q68" s="98">
        <v>240.87941071570401</v>
      </c>
      <c r="R68" s="98"/>
      <c r="S68" s="98">
        <v>44.290048056051901</v>
      </c>
      <c r="T68" s="98">
        <v>65.921713851516401</v>
      </c>
      <c r="U68" s="98">
        <v>46.2420797745255</v>
      </c>
      <c r="V68" s="98">
        <v>61.545000789752898</v>
      </c>
      <c r="W68" s="98">
        <v>57.331784831778599</v>
      </c>
      <c r="X68" s="98">
        <v>35.555889461342502</v>
      </c>
      <c r="Y68" s="98">
        <v>29.774382545165299</v>
      </c>
      <c r="Z68" s="98"/>
      <c r="AA68" s="98"/>
      <c r="AB68" s="98">
        <v>41.771962253490898</v>
      </c>
      <c r="AC68" s="98">
        <v>45.111383328167904</v>
      </c>
      <c r="AD68" s="98">
        <v>44.996643400008402</v>
      </c>
      <c r="AE68" s="98">
        <v>42.880794984223897</v>
      </c>
      <c r="AF68" s="98">
        <v>31.000377779238399</v>
      </c>
      <c r="AG68" s="98">
        <v>49.3403220331789</v>
      </c>
      <c r="AH68" s="98"/>
      <c r="AI68" s="98">
        <v>40.996740007781</v>
      </c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>
        <v>51.425750046486002</v>
      </c>
      <c r="AV68" s="98"/>
      <c r="AW68" s="98">
        <v>38.713987257616097</v>
      </c>
      <c r="AX68" s="98">
        <v>39.090387396132897</v>
      </c>
      <c r="AY68" s="98">
        <v>45.104267654447298</v>
      </c>
      <c r="AZ68" s="98">
        <v>52.038369114781297</v>
      </c>
      <c r="BA68" s="98"/>
      <c r="BB68" s="98"/>
      <c r="BC68" s="98"/>
    </row>
    <row r="69" spans="1:55" ht="11.25" customHeight="1" x14ac:dyDescent="0.25">
      <c r="A69" s="98" t="s">
        <v>1145</v>
      </c>
      <c r="B69" s="98" t="s">
        <v>907</v>
      </c>
      <c r="C69" s="98"/>
      <c r="D69" s="98"/>
      <c r="E69" s="98">
        <v>23220.639116303999</v>
      </c>
      <c r="F69" s="98">
        <v>73887.159078050303</v>
      </c>
      <c r="G69" s="98">
        <v>270324.248227718</v>
      </c>
      <c r="H69" s="98"/>
      <c r="I69" s="98"/>
      <c r="J69" s="98"/>
      <c r="K69" s="98"/>
      <c r="L69" s="98">
        <v>55770.993068825097</v>
      </c>
      <c r="M69" s="98">
        <v>56.580790421271303</v>
      </c>
      <c r="N69" s="98">
        <v>8221.9527441248993</v>
      </c>
      <c r="O69" s="98">
        <v>48.180770865351903</v>
      </c>
      <c r="P69" s="98">
        <v>50.3893282702549</v>
      </c>
      <c r="Q69" s="98">
        <v>243.27769757564101</v>
      </c>
      <c r="R69" s="98"/>
      <c r="S69" s="98">
        <v>44.386619797814397</v>
      </c>
      <c r="T69" s="98">
        <v>65.548666879375901</v>
      </c>
      <c r="U69" s="98">
        <v>45.3157611159791</v>
      </c>
      <c r="V69" s="98">
        <v>61.362621873628797</v>
      </c>
      <c r="W69" s="98">
        <v>58.561805986742698</v>
      </c>
      <c r="X69" s="98">
        <v>35.943563066723001</v>
      </c>
      <c r="Y69" s="98">
        <v>29.299232646824802</v>
      </c>
      <c r="Z69" s="98"/>
      <c r="AA69" s="98"/>
      <c r="AB69" s="98">
        <v>42.289125874679499</v>
      </c>
      <c r="AC69" s="98">
        <v>45.795224385561298</v>
      </c>
      <c r="AD69" s="98">
        <v>45.870832089850303</v>
      </c>
      <c r="AE69" s="98">
        <v>44.107936730458597</v>
      </c>
      <c r="AF69" s="98">
        <v>31.8887625945232</v>
      </c>
      <c r="AG69" s="98">
        <v>51.2243697747083</v>
      </c>
      <c r="AH69" s="98"/>
      <c r="AI69" s="98">
        <v>42.443650142808501</v>
      </c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>
        <v>54.173000861310101</v>
      </c>
      <c r="AV69" s="98"/>
      <c r="AW69" s="98">
        <v>41.538638214461898</v>
      </c>
      <c r="AX69" s="98">
        <v>41.7112298582703</v>
      </c>
      <c r="AY69" s="98">
        <v>47.772130783853399</v>
      </c>
      <c r="AZ69" s="98">
        <v>55.537110555471799</v>
      </c>
      <c r="BA69" s="98"/>
      <c r="BB69" s="98"/>
      <c r="BC69" s="98"/>
    </row>
    <row r="70" spans="1:55" ht="11.25" customHeight="1" x14ac:dyDescent="0.25">
      <c r="A70" s="98" t="s">
        <v>1144</v>
      </c>
      <c r="B70" s="98" t="s">
        <v>907</v>
      </c>
      <c r="C70" s="98"/>
      <c r="D70" s="98"/>
      <c r="E70" s="98">
        <v>22754.5155110901</v>
      </c>
      <c r="F70" s="98">
        <v>72962.2413862229</v>
      </c>
      <c r="G70" s="98">
        <v>274002.56853847997</v>
      </c>
      <c r="H70" s="98"/>
      <c r="I70" s="98"/>
      <c r="J70" s="98"/>
      <c r="K70" s="98"/>
      <c r="L70" s="98">
        <v>54626.348020162797</v>
      </c>
      <c r="M70" s="98">
        <v>56.361594667975702</v>
      </c>
      <c r="N70" s="98">
        <v>6808.2366109943896</v>
      </c>
      <c r="O70" s="98">
        <v>48.753691352736602</v>
      </c>
      <c r="P70" s="98">
        <v>49.866586860723302</v>
      </c>
      <c r="Q70" s="98">
        <v>232.55871804490701</v>
      </c>
      <c r="R70" s="98"/>
      <c r="S70" s="98">
        <v>42.919299536295398</v>
      </c>
      <c r="T70" s="98">
        <v>64.371232044281797</v>
      </c>
      <c r="U70" s="98">
        <v>46.543219688503299</v>
      </c>
      <c r="V70" s="98">
        <v>58.959313862250703</v>
      </c>
      <c r="W70" s="98">
        <v>57.454422244285297</v>
      </c>
      <c r="X70" s="98">
        <v>35.202072667364703</v>
      </c>
      <c r="Y70" s="98">
        <v>29.188676681348099</v>
      </c>
      <c r="Z70" s="98"/>
      <c r="AA70" s="98"/>
      <c r="AB70" s="98">
        <v>40.692185764007696</v>
      </c>
      <c r="AC70" s="98">
        <v>44.360379886928499</v>
      </c>
      <c r="AD70" s="98">
        <v>43.968887486997303</v>
      </c>
      <c r="AE70" s="98">
        <v>42.638110538192997</v>
      </c>
      <c r="AF70" s="98">
        <v>30.354536662593699</v>
      </c>
      <c r="AG70" s="98">
        <v>49.691321466979403</v>
      </c>
      <c r="AH70" s="98"/>
      <c r="AI70" s="98">
        <v>40.304109825347801</v>
      </c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>
        <v>50.852638913896698</v>
      </c>
      <c r="AV70" s="98"/>
      <c r="AW70" s="98">
        <v>38.361727204166399</v>
      </c>
      <c r="AX70" s="98">
        <v>38.3183613078129</v>
      </c>
      <c r="AY70" s="98">
        <v>45.048557726865901</v>
      </c>
      <c r="AZ70" s="98">
        <v>51.812475353419003</v>
      </c>
      <c r="BA70" s="98"/>
      <c r="BB70" s="98"/>
      <c r="BC70" s="98"/>
    </row>
    <row r="71" spans="1:55" ht="11.25" customHeight="1" x14ac:dyDescent="0.25">
      <c r="A71" s="98" t="s">
        <v>1143</v>
      </c>
      <c r="B71" s="98" t="s">
        <v>907</v>
      </c>
      <c r="C71" s="98"/>
      <c r="D71" s="98"/>
      <c r="E71" s="98">
        <v>23047.195101870399</v>
      </c>
      <c r="F71" s="98">
        <v>73720.132495140104</v>
      </c>
      <c r="G71" s="98">
        <v>271463.23673893901</v>
      </c>
      <c r="H71" s="98"/>
      <c r="I71" s="98"/>
      <c r="J71" s="98"/>
      <c r="K71" s="98"/>
      <c r="L71" s="98">
        <v>55500.194703211397</v>
      </c>
      <c r="M71" s="98">
        <v>56.370111601016497</v>
      </c>
      <c r="N71" s="98">
        <v>8170.2318022804502</v>
      </c>
      <c r="O71" s="98">
        <v>48.333145998890103</v>
      </c>
      <c r="P71" s="98">
        <v>50.042136893379002</v>
      </c>
      <c r="Q71" s="98">
        <v>239.66081887292199</v>
      </c>
      <c r="R71" s="98"/>
      <c r="S71" s="98">
        <v>43.713127162945497</v>
      </c>
      <c r="T71" s="98">
        <v>65.222974874878403</v>
      </c>
      <c r="U71" s="98">
        <v>47.192389459357599</v>
      </c>
      <c r="V71" s="98">
        <v>60.1402747838886</v>
      </c>
      <c r="W71" s="98">
        <v>58.130720826724499</v>
      </c>
      <c r="X71" s="98">
        <v>35.408944365422101</v>
      </c>
      <c r="Y71" s="98">
        <v>30.683435737622499</v>
      </c>
      <c r="Z71" s="98"/>
      <c r="AA71" s="98"/>
      <c r="AB71" s="98">
        <v>41.408331179356999</v>
      </c>
      <c r="AC71" s="98">
        <v>44.7524179271417</v>
      </c>
      <c r="AD71" s="98">
        <v>44.059333203925803</v>
      </c>
      <c r="AE71" s="98">
        <v>43.299261673713197</v>
      </c>
      <c r="AF71" s="98">
        <v>31.2678726179008</v>
      </c>
      <c r="AG71" s="98">
        <v>50.073210204821002</v>
      </c>
      <c r="AH71" s="98"/>
      <c r="AI71" s="98">
        <v>41.219755375085299</v>
      </c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>
        <v>52.8942968471451</v>
      </c>
      <c r="AV71" s="98"/>
      <c r="AW71" s="98">
        <v>40.155507610139097</v>
      </c>
      <c r="AX71" s="98">
        <v>40.258854276672103</v>
      </c>
      <c r="AY71" s="98">
        <v>47.6644299600949</v>
      </c>
      <c r="AZ71" s="98">
        <v>57.209479285998398</v>
      </c>
      <c r="BA71" s="98"/>
      <c r="BB71" s="98"/>
      <c r="BC71" s="98"/>
    </row>
    <row r="72" spans="1:55" ht="11.25" customHeight="1" x14ac:dyDescent="0.25">
      <c r="A72" s="98" t="s">
        <v>1142</v>
      </c>
      <c r="B72" s="98" t="s">
        <v>907</v>
      </c>
      <c r="C72" s="98"/>
      <c r="D72" s="98"/>
      <c r="E72" s="98">
        <v>23080.547411219301</v>
      </c>
      <c r="F72" s="98">
        <v>74401.328084813504</v>
      </c>
      <c r="G72" s="98">
        <v>270696.83990953601</v>
      </c>
      <c r="H72" s="98"/>
      <c r="I72" s="98"/>
      <c r="J72" s="98"/>
      <c r="K72" s="98"/>
      <c r="L72" s="98">
        <v>55627.872159878898</v>
      </c>
      <c r="M72" s="98">
        <v>56.897018897449897</v>
      </c>
      <c r="N72" s="98">
        <v>8370.6299116691607</v>
      </c>
      <c r="O72" s="98">
        <v>47.776367982518401</v>
      </c>
      <c r="P72" s="98">
        <v>49.350315644172802</v>
      </c>
      <c r="Q72" s="98">
        <v>241.37416212836499</v>
      </c>
      <c r="R72" s="98"/>
      <c r="S72" s="98">
        <v>43.944096208561803</v>
      </c>
      <c r="T72" s="98">
        <v>65.015941993364606</v>
      </c>
      <c r="U72" s="98">
        <v>46.097246222406099</v>
      </c>
      <c r="V72" s="98">
        <v>59.9971912535391</v>
      </c>
      <c r="W72" s="98">
        <v>57.533804740346</v>
      </c>
      <c r="X72" s="98">
        <v>34.943289104102398</v>
      </c>
      <c r="Y72" s="98">
        <v>28.592627553880401</v>
      </c>
      <c r="Z72" s="98"/>
      <c r="AA72" s="98"/>
      <c r="AB72" s="98">
        <v>41.485533156275103</v>
      </c>
      <c r="AC72" s="98">
        <v>44.232492385151502</v>
      </c>
      <c r="AD72" s="98">
        <v>44.318633842636103</v>
      </c>
      <c r="AE72" s="98">
        <v>41.7897676899331</v>
      </c>
      <c r="AF72" s="98">
        <v>29.9214876665073</v>
      </c>
      <c r="AG72" s="98">
        <v>47.855508223390402</v>
      </c>
      <c r="AH72" s="98"/>
      <c r="AI72" s="98">
        <v>40.282582292933903</v>
      </c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>
        <v>51.510671098087002</v>
      </c>
      <c r="AV72" s="98"/>
      <c r="AW72" s="98">
        <v>39.349281244500297</v>
      </c>
      <c r="AX72" s="98">
        <v>39.520711900742697</v>
      </c>
      <c r="AY72" s="98">
        <v>45.102801428484597</v>
      </c>
      <c r="AZ72" s="98">
        <v>52.1451114020389</v>
      </c>
      <c r="BA72" s="98"/>
      <c r="BB72" s="98"/>
      <c r="BC72" s="98"/>
    </row>
    <row r="73" spans="1:55" ht="11.25" customHeight="1" x14ac:dyDescent="0.25">
      <c r="A73" s="98" t="s">
        <v>1141</v>
      </c>
      <c r="B73" s="98" t="s">
        <v>907</v>
      </c>
      <c r="C73" s="98"/>
      <c r="D73" s="98"/>
      <c r="E73" s="98">
        <v>23102.434687134901</v>
      </c>
      <c r="F73" s="98">
        <v>75614.980283697805</v>
      </c>
      <c r="G73" s="98">
        <v>270054.08563434402</v>
      </c>
      <c r="H73" s="98"/>
      <c r="I73" s="98"/>
      <c r="J73" s="98"/>
      <c r="K73" s="98"/>
      <c r="L73" s="98">
        <v>55820.572755270798</v>
      </c>
      <c r="M73" s="98">
        <v>57.9898439737686</v>
      </c>
      <c r="N73" s="98">
        <v>8529.4521802892305</v>
      </c>
      <c r="O73" s="98">
        <v>48.480249664015403</v>
      </c>
      <c r="P73" s="98">
        <v>50.4794845705811</v>
      </c>
      <c r="Q73" s="98">
        <v>240.432108235161</v>
      </c>
      <c r="R73" s="98"/>
      <c r="S73" s="98">
        <v>43.407664397131398</v>
      </c>
      <c r="T73" s="98">
        <v>64.209403024890406</v>
      </c>
      <c r="U73" s="98">
        <v>46.108276867900102</v>
      </c>
      <c r="V73" s="98">
        <v>58.574642060184701</v>
      </c>
      <c r="W73" s="98">
        <v>57.940196421669398</v>
      </c>
      <c r="X73" s="98">
        <v>34.786670807601404</v>
      </c>
      <c r="Y73" s="98">
        <v>28.850167624992</v>
      </c>
      <c r="Z73" s="98"/>
      <c r="AA73" s="98"/>
      <c r="AB73" s="98">
        <v>44.006114999864799</v>
      </c>
      <c r="AC73" s="98">
        <v>45.969037402949603</v>
      </c>
      <c r="AD73" s="98">
        <v>45.484534276577001</v>
      </c>
      <c r="AE73" s="98">
        <v>42.750819385278596</v>
      </c>
      <c r="AF73" s="98">
        <v>30.606276785410301</v>
      </c>
      <c r="AG73" s="98">
        <v>49.3710056175197</v>
      </c>
      <c r="AH73" s="98"/>
      <c r="AI73" s="98">
        <v>42.596102396934903</v>
      </c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>
        <v>55.466061240138202</v>
      </c>
      <c r="AV73" s="98"/>
      <c r="AW73" s="98">
        <v>42.617348906297899</v>
      </c>
      <c r="AX73" s="98">
        <v>42.3495119395484</v>
      </c>
      <c r="AY73" s="98">
        <v>47.396784495525999</v>
      </c>
      <c r="AZ73" s="98">
        <v>54.492409591035099</v>
      </c>
      <c r="BA73" s="98"/>
      <c r="BB73" s="98"/>
      <c r="BC73" s="98"/>
    </row>
    <row r="74" spans="1:55" ht="11.25" customHeight="1" x14ac:dyDescent="0.25">
      <c r="A74" s="98" t="s">
        <v>1140</v>
      </c>
      <c r="B74" s="98" t="s">
        <v>907</v>
      </c>
      <c r="C74" s="98"/>
      <c r="D74" s="98"/>
      <c r="E74" s="98">
        <v>23416.858431979301</v>
      </c>
      <c r="F74" s="98">
        <v>74691.194256006507</v>
      </c>
      <c r="G74" s="98">
        <v>272349.80435927899</v>
      </c>
      <c r="H74" s="98"/>
      <c r="I74" s="98"/>
      <c r="J74" s="98"/>
      <c r="K74" s="98"/>
      <c r="L74" s="98">
        <v>54942.936159420002</v>
      </c>
      <c r="M74" s="98">
        <v>55.950615487260798</v>
      </c>
      <c r="N74" s="98">
        <v>7438.7111563516901</v>
      </c>
      <c r="O74" s="98">
        <v>48.231718367505003</v>
      </c>
      <c r="P74" s="98">
        <v>50.081900662840603</v>
      </c>
      <c r="Q74" s="98">
        <v>239.48961348765701</v>
      </c>
      <c r="R74" s="98"/>
      <c r="S74" s="98">
        <v>44.332847261885</v>
      </c>
      <c r="T74" s="98">
        <v>66.124898687552204</v>
      </c>
      <c r="U74" s="98">
        <v>46.329298760489699</v>
      </c>
      <c r="V74" s="98">
        <v>61.456371554892797</v>
      </c>
      <c r="W74" s="98">
        <v>57.2846778534321</v>
      </c>
      <c r="X74" s="98">
        <v>35.5026121287056</v>
      </c>
      <c r="Y74" s="98">
        <v>29.7880844032826</v>
      </c>
      <c r="Z74" s="98"/>
      <c r="AA74" s="98"/>
      <c r="AB74" s="98">
        <v>41.878726622921903</v>
      </c>
      <c r="AC74" s="98">
        <v>45.230326211479898</v>
      </c>
      <c r="AD74" s="98">
        <v>45.0201131294398</v>
      </c>
      <c r="AE74" s="98">
        <v>42.7676450012912</v>
      </c>
      <c r="AF74" s="98">
        <v>30.9541165384795</v>
      </c>
      <c r="AG74" s="98">
        <v>49.313482926292799</v>
      </c>
      <c r="AH74" s="98"/>
      <c r="AI74" s="98">
        <v>41.038281618480703</v>
      </c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>
        <v>51.460534445285496</v>
      </c>
      <c r="AV74" s="98"/>
      <c r="AW74" s="98">
        <v>38.722638238641302</v>
      </c>
      <c r="AX74" s="98">
        <v>39.041796197911097</v>
      </c>
      <c r="AY74" s="98">
        <v>44.994616304266103</v>
      </c>
      <c r="AZ74" s="98">
        <v>51.835624673256703</v>
      </c>
      <c r="BA74" s="98"/>
      <c r="BB74" s="98"/>
      <c r="BC74" s="98"/>
    </row>
    <row r="75" spans="1:55" ht="11.25" customHeight="1" x14ac:dyDescent="0.25">
      <c r="A75" s="98" t="s">
        <v>1139</v>
      </c>
      <c r="B75" s="98" t="s">
        <v>907</v>
      </c>
      <c r="C75" s="98"/>
      <c r="D75" s="98"/>
      <c r="E75" s="98">
        <v>23262.6728999753</v>
      </c>
      <c r="F75" s="98">
        <v>73953.662458912397</v>
      </c>
      <c r="G75" s="98">
        <v>270450.383946291</v>
      </c>
      <c r="H75" s="98"/>
      <c r="I75" s="98"/>
      <c r="J75" s="98"/>
      <c r="K75" s="98"/>
      <c r="L75" s="98">
        <v>55638.429404663599</v>
      </c>
      <c r="M75" s="98">
        <v>56.518620406514998</v>
      </c>
      <c r="N75" s="98">
        <v>8204.3775608614997</v>
      </c>
      <c r="O75" s="98">
        <v>48.139742842542297</v>
      </c>
      <c r="P75" s="98">
        <v>50.517512102918303</v>
      </c>
      <c r="Q75" s="98">
        <v>242.81597561295101</v>
      </c>
      <c r="R75" s="98"/>
      <c r="S75" s="98">
        <v>44.409785423038798</v>
      </c>
      <c r="T75" s="98">
        <v>65.635713402154494</v>
      </c>
      <c r="U75" s="98">
        <v>45.428876325872302</v>
      </c>
      <c r="V75" s="98">
        <v>61.366535947999701</v>
      </c>
      <c r="W75" s="98">
        <v>58.440877482161802</v>
      </c>
      <c r="X75" s="98">
        <v>35.803539771729596</v>
      </c>
      <c r="Y75" s="98">
        <v>29.245635012104898</v>
      </c>
      <c r="Z75" s="98"/>
      <c r="AA75" s="98"/>
      <c r="AB75" s="98">
        <v>42.1496126045705</v>
      </c>
      <c r="AC75" s="98">
        <v>45.606535908994502</v>
      </c>
      <c r="AD75" s="98">
        <v>45.609616658638103</v>
      </c>
      <c r="AE75" s="98">
        <v>43.792859551716099</v>
      </c>
      <c r="AF75" s="98">
        <v>31.806302574037701</v>
      </c>
      <c r="AG75" s="98">
        <v>51.178277773551997</v>
      </c>
      <c r="AH75" s="98"/>
      <c r="AI75" s="98">
        <v>42.459026489908403</v>
      </c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>
        <v>54.2406567080602</v>
      </c>
      <c r="AV75" s="98"/>
      <c r="AW75" s="98">
        <v>41.495603470894203</v>
      </c>
      <c r="AX75" s="98">
        <v>41.683125278929801</v>
      </c>
      <c r="AY75" s="98">
        <v>47.800894987410103</v>
      </c>
      <c r="AZ75" s="98">
        <v>55.607542226553399</v>
      </c>
      <c r="BA75" s="98"/>
      <c r="BB75" s="98"/>
      <c r="BC75" s="98"/>
    </row>
    <row r="76" spans="1:55" ht="11.25" customHeight="1" x14ac:dyDescent="0.25">
      <c r="A76" s="98" t="s">
        <v>1138</v>
      </c>
      <c r="B76" s="98" t="s">
        <v>907</v>
      </c>
      <c r="C76" s="98"/>
      <c r="D76" s="98"/>
      <c r="E76" s="98">
        <v>22737.962941045102</v>
      </c>
      <c r="F76" s="98">
        <v>73669.418402469804</v>
      </c>
      <c r="G76" s="98">
        <v>273667.38511213998</v>
      </c>
      <c r="H76" s="98"/>
      <c r="I76" s="98"/>
      <c r="J76" s="98"/>
      <c r="K76" s="98"/>
      <c r="L76" s="98">
        <v>54789.513343585902</v>
      </c>
      <c r="M76" s="98">
        <v>58.161412525138502</v>
      </c>
      <c r="N76" s="98">
        <v>8466.9623020443705</v>
      </c>
      <c r="O76" s="98">
        <v>47.2366500485739</v>
      </c>
      <c r="P76" s="98">
        <v>48.763865505072602</v>
      </c>
      <c r="Q76" s="98">
        <v>240.55921941042499</v>
      </c>
      <c r="R76" s="98"/>
      <c r="S76" s="98">
        <v>42.987899686853503</v>
      </c>
      <c r="T76" s="98">
        <v>64.709479392727104</v>
      </c>
      <c r="U76" s="98">
        <v>45.866641272236798</v>
      </c>
      <c r="V76" s="98">
        <v>58.587669322945203</v>
      </c>
      <c r="W76" s="98">
        <v>54.989034232354598</v>
      </c>
      <c r="X76" s="98">
        <v>33.569390658192802</v>
      </c>
      <c r="Y76" s="98">
        <v>26.789259687090901</v>
      </c>
      <c r="Z76" s="98"/>
      <c r="AA76" s="98"/>
      <c r="AB76" s="98">
        <v>39.5856971484749</v>
      </c>
      <c r="AC76" s="98">
        <v>42.195121162583</v>
      </c>
      <c r="AD76" s="98">
        <v>42.4588985715761</v>
      </c>
      <c r="AE76" s="98">
        <v>40.9991065065174</v>
      </c>
      <c r="AF76" s="98">
        <v>29.1572775730234</v>
      </c>
      <c r="AG76" s="98">
        <v>46.347955711259502</v>
      </c>
      <c r="AH76" s="98"/>
      <c r="AI76" s="98">
        <v>38.636766065888303</v>
      </c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>
        <v>48.9913634643314</v>
      </c>
      <c r="AV76" s="98"/>
      <c r="AW76" s="98">
        <v>37.049277994862898</v>
      </c>
      <c r="AX76" s="98">
        <v>37.037845212094297</v>
      </c>
      <c r="AY76" s="98">
        <v>43.082810093563701</v>
      </c>
      <c r="AZ76" s="98">
        <v>50.785369494401799</v>
      </c>
      <c r="BA76" s="98"/>
      <c r="BB76" s="98"/>
      <c r="BC76" s="98"/>
    </row>
    <row r="77" spans="1:55" ht="11.25" customHeight="1" x14ac:dyDescent="0.25">
      <c r="A77" s="98" t="s">
        <v>1137</v>
      </c>
      <c r="B77" s="98" t="s">
        <v>907</v>
      </c>
      <c r="C77" s="98"/>
      <c r="D77" s="98"/>
      <c r="E77" s="98">
        <v>23492.669696420198</v>
      </c>
      <c r="F77" s="98">
        <v>75857.407470244201</v>
      </c>
      <c r="G77" s="98">
        <v>269549.23640374001</v>
      </c>
      <c r="H77" s="98"/>
      <c r="I77" s="98"/>
      <c r="J77" s="98"/>
      <c r="K77" s="98"/>
      <c r="L77" s="98">
        <v>55906.006940297797</v>
      </c>
      <c r="M77" s="98">
        <v>59.749604393792801</v>
      </c>
      <c r="N77" s="98">
        <v>8645.6973927751696</v>
      </c>
      <c r="O77" s="98">
        <v>48.295328827561399</v>
      </c>
      <c r="P77" s="98">
        <v>48.927957271681997</v>
      </c>
      <c r="Q77" s="98">
        <v>240.714719377325</v>
      </c>
      <c r="R77" s="98"/>
      <c r="S77" s="98">
        <v>43.248817321857601</v>
      </c>
      <c r="T77" s="98">
        <v>64.944388787927906</v>
      </c>
      <c r="U77" s="98">
        <v>46.612983874502397</v>
      </c>
      <c r="V77" s="98">
        <v>59.640120213637303</v>
      </c>
      <c r="W77" s="98">
        <v>57.660888197674801</v>
      </c>
      <c r="X77" s="98">
        <v>35.160184198199502</v>
      </c>
      <c r="Y77" s="98">
        <v>28.120394657887299</v>
      </c>
      <c r="Z77" s="98"/>
      <c r="AA77" s="98"/>
      <c r="AB77" s="98">
        <v>43.854288365700597</v>
      </c>
      <c r="AC77" s="98">
        <v>46.000776751371397</v>
      </c>
      <c r="AD77" s="98">
        <v>45.874456663960203</v>
      </c>
      <c r="AE77" s="98">
        <v>43.413242318922201</v>
      </c>
      <c r="AF77" s="98">
        <v>31.216478841331</v>
      </c>
      <c r="AG77" s="98">
        <v>50.223955895216299</v>
      </c>
      <c r="AH77" s="98"/>
      <c r="AI77" s="98">
        <v>42.1536359383595</v>
      </c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>
        <v>55.361757041804402</v>
      </c>
      <c r="AV77" s="98"/>
      <c r="AW77" s="98">
        <v>42.116657184337903</v>
      </c>
      <c r="AX77" s="98">
        <v>41.668036387475297</v>
      </c>
      <c r="AY77" s="98">
        <v>47.276872437451203</v>
      </c>
      <c r="AZ77" s="98">
        <v>54.4562255694877</v>
      </c>
      <c r="BA77" s="98"/>
      <c r="BB77" s="98"/>
      <c r="BC77" s="98"/>
    </row>
    <row r="78" spans="1:55" ht="11.25" customHeight="1" x14ac:dyDescent="0.25">
      <c r="A78" s="98" t="s">
        <v>1136</v>
      </c>
      <c r="B78" s="98" t="s">
        <v>907</v>
      </c>
      <c r="C78" s="98"/>
      <c r="D78" s="98"/>
      <c r="E78" s="98">
        <v>23672.406546685001</v>
      </c>
      <c r="F78" s="98">
        <v>75878.923427947797</v>
      </c>
      <c r="G78" s="98">
        <v>270607.13863238803</v>
      </c>
      <c r="H78" s="98"/>
      <c r="I78" s="98"/>
      <c r="J78" s="98"/>
      <c r="K78" s="98"/>
      <c r="L78" s="98">
        <v>55911.716412805501</v>
      </c>
      <c r="M78" s="98">
        <v>59.881803812907201</v>
      </c>
      <c r="N78" s="98">
        <v>8568.3787363333195</v>
      </c>
      <c r="O78" s="98">
        <v>47.047572766589603</v>
      </c>
      <c r="P78" s="98">
        <v>47.940289728657298</v>
      </c>
      <c r="Q78" s="98">
        <v>238.17413192058501</v>
      </c>
      <c r="R78" s="98"/>
      <c r="S78" s="98">
        <v>42.761047614644802</v>
      </c>
      <c r="T78" s="98">
        <v>63.505602160235803</v>
      </c>
      <c r="U78" s="98">
        <v>43.958919096240201</v>
      </c>
      <c r="V78" s="98">
        <v>58.159279032525703</v>
      </c>
      <c r="W78" s="98">
        <v>56.624760589470498</v>
      </c>
      <c r="X78" s="98">
        <v>34.811097737399798</v>
      </c>
      <c r="Y78" s="98">
        <v>29.078693229079299</v>
      </c>
      <c r="Z78" s="98"/>
      <c r="AA78" s="98"/>
      <c r="AB78" s="98">
        <v>43.715625938227902</v>
      </c>
      <c r="AC78" s="98">
        <v>45.021022808502003</v>
      </c>
      <c r="AD78" s="98">
        <v>44.618409839330397</v>
      </c>
      <c r="AE78" s="98">
        <v>42.075449135217703</v>
      </c>
      <c r="AF78" s="98">
        <v>30.203505998496698</v>
      </c>
      <c r="AG78" s="98">
        <v>48.830945469269402</v>
      </c>
      <c r="AH78" s="98"/>
      <c r="AI78" s="98">
        <v>42.257456691714502</v>
      </c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>
        <v>54.399709645037902</v>
      </c>
      <c r="AV78" s="98"/>
      <c r="AW78" s="98">
        <v>41.622063303176397</v>
      </c>
      <c r="AX78" s="98">
        <v>41.181527444392799</v>
      </c>
      <c r="AY78" s="98">
        <v>46.217649818055101</v>
      </c>
      <c r="AZ78" s="98">
        <v>53.090909801924496</v>
      </c>
      <c r="BA78" s="98"/>
      <c r="BB78" s="98"/>
      <c r="BC78" s="98"/>
    </row>
    <row r="79" spans="1:55" ht="11.25" customHeight="1" x14ac:dyDescent="0.25">
      <c r="A79" s="98" t="s">
        <v>1135</v>
      </c>
      <c r="B79" s="98" t="s">
        <v>907</v>
      </c>
      <c r="C79" s="98"/>
      <c r="D79" s="98"/>
      <c r="E79" s="98">
        <v>23311.123346149401</v>
      </c>
      <c r="F79" s="98">
        <v>76804.850866072797</v>
      </c>
      <c r="G79" s="98">
        <v>267912.68877964799</v>
      </c>
      <c r="H79" s="98"/>
      <c r="I79" s="98"/>
      <c r="J79" s="98"/>
      <c r="K79" s="98"/>
      <c r="L79" s="98">
        <v>57271.821013898698</v>
      </c>
      <c r="M79" s="98">
        <v>62.089682086748397</v>
      </c>
      <c r="N79" s="98">
        <v>8797.8776818566093</v>
      </c>
      <c r="O79" s="98">
        <v>48.4588297416649</v>
      </c>
      <c r="P79" s="98">
        <v>48.603109510563002</v>
      </c>
      <c r="Q79" s="98">
        <v>241.50795779254699</v>
      </c>
      <c r="R79" s="98"/>
      <c r="S79" s="98">
        <v>43.052431721230299</v>
      </c>
      <c r="T79" s="98">
        <v>64.653685990569798</v>
      </c>
      <c r="U79" s="98">
        <v>44.061279784861</v>
      </c>
      <c r="V79" s="98">
        <v>57.899117805412097</v>
      </c>
      <c r="W79" s="98">
        <v>56.802795899777799</v>
      </c>
      <c r="X79" s="98">
        <v>34.534193475676702</v>
      </c>
      <c r="Y79" s="98">
        <v>28.6760268059911</v>
      </c>
      <c r="Z79" s="98"/>
      <c r="AA79" s="98"/>
      <c r="AB79" s="98">
        <v>45.831742887741299</v>
      </c>
      <c r="AC79" s="98">
        <v>46.7432887491617</v>
      </c>
      <c r="AD79" s="98">
        <v>45.964611704862897</v>
      </c>
      <c r="AE79" s="98">
        <v>43.094806568779603</v>
      </c>
      <c r="AF79" s="98">
        <v>30.784434100156702</v>
      </c>
      <c r="AG79" s="98">
        <v>47.903388131710898</v>
      </c>
      <c r="AH79" s="98"/>
      <c r="AI79" s="98">
        <v>43.3727106726964</v>
      </c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>
        <v>57.229535836381601</v>
      </c>
      <c r="AV79" s="98"/>
      <c r="AW79" s="98">
        <v>44.160030104091099</v>
      </c>
      <c r="AX79" s="98">
        <v>43.138150535337701</v>
      </c>
      <c r="AY79" s="98">
        <v>47.256646019780597</v>
      </c>
      <c r="AZ79" s="98">
        <v>52.673483603167199</v>
      </c>
      <c r="BA79" s="98"/>
      <c r="BB79" s="98"/>
      <c r="BC79" s="98"/>
    </row>
    <row r="80" spans="1:55" ht="11.25" customHeight="1" x14ac:dyDescent="0.25">
      <c r="A80" s="98" t="s">
        <v>1134</v>
      </c>
      <c r="B80" s="98" t="s">
        <v>907</v>
      </c>
      <c r="C80" s="98"/>
      <c r="D80" s="98"/>
      <c r="E80" s="98">
        <v>23279.810869464302</v>
      </c>
      <c r="F80" s="98">
        <v>76572.375001709093</v>
      </c>
      <c r="G80" s="98">
        <v>270337.04786513897</v>
      </c>
      <c r="H80" s="98"/>
      <c r="I80" s="98"/>
      <c r="J80" s="98"/>
      <c r="K80" s="98"/>
      <c r="L80" s="98">
        <v>55744.754805313401</v>
      </c>
      <c r="M80" s="98">
        <v>59.543794089948001</v>
      </c>
      <c r="N80" s="98">
        <v>7413.3629743098199</v>
      </c>
      <c r="O80" s="98">
        <v>47.398286130137002</v>
      </c>
      <c r="P80" s="98">
        <v>48.869316006159998</v>
      </c>
      <c r="Q80" s="98">
        <v>238.807134996244</v>
      </c>
      <c r="R80" s="98"/>
      <c r="S80" s="98">
        <v>43.487004326415999</v>
      </c>
      <c r="T80" s="98">
        <v>64.653198586689101</v>
      </c>
      <c r="U80" s="98">
        <v>45.352064815066697</v>
      </c>
      <c r="V80" s="98">
        <v>60.300609231210501</v>
      </c>
      <c r="W80" s="98">
        <v>56.660468293692297</v>
      </c>
      <c r="X80" s="98">
        <v>34.556322821911202</v>
      </c>
      <c r="Y80" s="98">
        <v>29.141510239427301</v>
      </c>
      <c r="Z80" s="98"/>
      <c r="AA80" s="98"/>
      <c r="AB80" s="98">
        <v>43.294046515972099</v>
      </c>
      <c r="AC80" s="98">
        <v>45.115447273801202</v>
      </c>
      <c r="AD80" s="98">
        <v>44.810571735429299</v>
      </c>
      <c r="AE80" s="98">
        <v>42.337749665466198</v>
      </c>
      <c r="AF80" s="98">
        <v>29.912786835671799</v>
      </c>
      <c r="AG80" s="98">
        <v>48.175830878086003</v>
      </c>
      <c r="AH80" s="98"/>
      <c r="AI80" s="98">
        <v>41.255479834212601</v>
      </c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>
        <v>53.514123213457701</v>
      </c>
      <c r="AV80" s="98"/>
      <c r="AW80" s="98">
        <v>40.778699052481002</v>
      </c>
      <c r="AX80" s="98">
        <v>40.5065465739982</v>
      </c>
      <c r="AY80" s="98">
        <v>44.748758584111002</v>
      </c>
      <c r="AZ80" s="98">
        <v>51.461271550278703</v>
      </c>
      <c r="BA80" s="98"/>
      <c r="BB80" s="98"/>
      <c r="BC80" s="98"/>
    </row>
    <row r="81" spans="1:55" ht="11.25" customHeight="1" x14ac:dyDescent="0.25">
      <c r="A81" s="98" t="s">
        <v>1133</v>
      </c>
      <c r="B81" s="98" t="s">
        <v>907</v>
      </c>
      <c r="C81" s="98"/>
      <c r="D81" s="98"/>
      <c r="E81" s="98">
        <v>23206.989290223999</v>
      </c>
      <c r="F81" s="98">
        <v>75751.327781030806</v>
      </c>
      <c r="G81" s="98">
        <v>269100.02283043199</v>
      </c>
      <c r="H81" s="98"/>
      <c r="I81" s="98"/>
      <c r="J81" s="98"/>
      <c r="K81" s="98"/>
      <c r="L81" s="98">
        <v>56444.2345673073</v>
      </c>
      <c r="M81" s="98">
        <v>60.963764648680197</v>
      </c>
      <c r="N81" s="98">
        <v>8282.9827383200209</v>
      </c>
      <c r="O81" s="98">
        <v>47.919861276544403</v>
      </c>
      <c r="P81" s="98">
        <v>49.5785307925753</v>
      </c>
      <c r="Q81" s="98">
        <v>240.75114713728399</v>
      </c>
      <c r="R81" s="98"/>
      <c r="S81" s="98">
        <v>43.679851327477898</v>
      </c>
      <c r="T81" s="98">
        <v>65.262119277986898</v>
      </c>
      <c r="U81" s="98">
        <v>45.376526233029402</v>
      </c>
      <c r="V81" s="98">
        <v>60.192188348423301</v>
      </c>
      <c r="W81" s="98">
        <v>58.461556918545703</v>
      </c>
      <c r="X81" s="98">
        <v>36.284357258791303</v>
      </c>
      <c r="Y81" s="98">
        <v>30.061811048288199</v>
      </c>
      <c r="Z81" s="98"/>
      <c r="AA81" s="98"/>
      <c r="AB81" s="98">
        <v>45.134060695530998</v>
      </c>
      <c r="AC81" s="98">
        <v>47.016205684342701</v>
      </c>
      <c r="AD81" s="98">
        <v>46.482518746557098</v>
      </c>
      <c r="AE81" s="98">
        <v>43.9951803487658</v>
      </c>
      <c r="AF81" s="98">
        <v>31.538071378136799</v>
      </c>
      <c r="AG81" s="98">
        <v>50.702133627153501</v>
      </c>
      <c r="AH81" s="98"/>
      <c r="AI81" s="98">
        <v>43.016090498252296</v>
      </c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>
        <v>55.387012730071703</v>
      </c>
      <c r="AV81" s="98"/>
      <c r="AW81" s="98">
        <v>42.728560288613302</v>
      </c>
      <c r="AX81" s="98">
        <v>42.1962066349111</v>
      </c>
      <c r="AY81" s="98">
        <v>47.470214967229197</v>
      </c>
      <c r="AZ81" s="98">
        <v>54.934997529900201</v>
      </c>
      <c r="BA81" s="98"/>
      <c r="BB81" s="98"/>
      <c r="BC81" s="98"/>
    </row>
    <row r="82" spans="1:55" ht="11.25" customHeight="1" x14ac:dyDescent="0.25">
      <c r="A82" s="98" t="s">
        <v>1132</v>
      </c>
      <c r="B82" s="98" t="s">
        <v>907</v>
      </c>
      <c r="C82" s="98"/>
      <c r="D82" s="98"/>
      <c r="E82" s="98">
        <v>22736.282688717802</v>
      </c>
      <c r="F82" s="98">
        <v>73663.740064678495</v>
      </c>
      <c r="G82" s="98">
        <v>273685.82406948198</v>
      </c>
      <c r="H82" s="98"/>
      <c r="I82" s="98"/>
      <c r="J82" s="98"/>
      <c r="K82" s="98"/>
      <c r="L82" s="98">
        <v>54783.664296516603</v>
      </c>
      <c r="M82" s="98">
        <v>58.165127231174999</v>
      </c>
      <c r="N82" s="98">
        <v>8466.8313983021908</v>
      </c>
      <c r="O82" s="98">
        <v>47.233545962491398</v>
      </c>
      <c r="P82" s="98">
        <v>48.802308566889501</v>
      </c>
      <c r="Q82" s="98">
        <v>240.62697404423</v>
      </c>
      <c r="R82" s="98"/>
      <c r="S82" s="98">
        <v>42.985297570069399</v>
      </c>
      <c r="T82" s="98">
        <v>64.705515100317001</v>
      </c>
      <c r="U82" s="98">
        <v>45.863688994879404</v>
      </c>
      <c r="V82" s="98">
        <v>58.581420396471799</v>
      </c>
      <c r="W82" s="98">
        <v>54.984815289250903</v>
      </c>
      <c r="X82" s="98">
        <v>33.568595321715001</v>
      </c>
      <c r="Y82" s="98">
        <v>26.785656021930301</v>
      </c>
      <c r="Z82" s="98"/>
      <c r="AA82" s="98"/>
      <c r="AB82" s="98">
        <v>39.582651479730202</v>
      </c>
      <c r="AC82" s="98">
        <v>42.191336207923101</v>
      </c>
      <c r="AD82" s="98">
        <v>42.4548277477939</v>
      </c>
      <c r="AE82" s="98">
        <v>40.995444038684703</v>
      </c>
      <c r="AF82" s="98">
        <v>29.153102611025599</v>
      </c>
      <c r="AG82" s="98">
        <v>46.343931879767702</v>
      </c>
      <c r="AH82" s="98"/>
      <c r="AI82" s="98">
        <v>38.633511037318897</v>
      </c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>
        <v>48.987060993471303</v>
      </c>
      <c r="AV82" s="98"/>
      <c r="AW82" s="98">
        <v>37.046561756479498</v>
      </c>
      <c r="AX82" s="98">
        <v>37.034931088590398</v>
      </c>
      <c r="AY82" s="98">
        <v>43.079451995013798</v>
      </c>
      <c r="AZ82" s="98">
        <v>50.782106777780903</v>
      </c>
      <c r="BA82" s="98"/>
      <c r="BB82" s="98"/>
      <c r="BC82" s="98"/>
    </row>
    <row r="83" spans="1:55" ht="11.25" customHeight="1" x14ac:dyDescent="0.25">
      <c r="A83" s="98" t="s">
        <v>1131</v>
      </c>
      <c r="B83" s="98" t="s">
        <v>907</v>
      </c>
      <c r="C83" s="98"/>
      <c r="D83" s="98"/>
      <c r="E83" s="98">
        <v>23490.504600456999</v>
      </c>
      <c r="F83" s="98">
        <v>75850.261465464806</v>
      </c>
      <c r="G83" s="98">
        <v>269540.52292400302</v>
      </c>
      <c r="H83" s="98"/>
      <c r="I83" s="98"/>
      <c r="J83" s="98"/>
      <c r="K83" s="98"/>
      <c r="L83" s="98">
        <v>55900.306335047899</v>
      </c>
      <c r="M83" s="98">
        <v>59.747604905941898</v>
      </c>
      <c r="N83" s="98">
        <v>8645.7640604820899</v>
      </c>
      <c r="O83" s="98">
        <v>48.293983132085003</v>
      </c>
      <c r="P83" s="98">
        <v>48.952371095499998</v>
      </c>
      <c r="Q83" s="98">
        <v>240.71385955744299</v>
      </c>
      <c r="R83" s="98"/>
      <c r="S83" s="98">
        <v>43.246418783991302</v>
      </c>
      <c r="T83" s="98">
        <v>64.941461647250307</v>
      </c>
      <c r="U83" s="98">
        <v>46.612330016803497</v>
      </c>
      <c r="V83" s="98">
        <v>59.631103674056597</v>
      </c>
      <c r="W83" s="98">
        <v>57.656171851897902</v>
      </c>
      <c r="X83" s="98">
        <v>35.157915990513203</v>
      </c>
      <c r="Y83" s="98">
        <v>28.120583177541899</v>
      </c>
      <c r="Z83" s="98"/>
      <c r="AA83" s="98"/>
      <c r="AB83" s="98">
        <v>43.850687272620803</v>
      </c>
      <c r="AC83" s="98">
        <v>45.996936577687798</v>
      </c>
      <c r="AD83" s="98">
        <v>45.870618767294303</v>
      </c>
      <c r="AE83" s="98">
        <v>43.409442285269598</v>
      </c>
      <c r="AF83" s="98">
        <v>31.2115172172422</v>
      </c>
      <c r="AG83" s="98">
        <v>50.219998727905903</v>
      </c>
      <c r="AH83" s="98"/>
      <c r="AI83" s="98">
        <v>42.150232180397197</v>
      </c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>
        <v>55.356716021525202</v>
      </c>
      <c r="AV83" s="98"/>
      <c r="AW83" s="98">
        <v>42.113570225240203</v>
      </c>
      <c r="AX83" s="98">
        <v>41.664429376137498</v>
      </c>
      <c r="AY83" s="98">
        <v>47.271859762935399</v>
      </c>
      <c r="AZ83" s="98">
        <v>54.451807291433902</v>
      </c>
      <c r="BA83" s="98"/>
      <c r="BB83" s="98"/>
      <c r="BC83" s="98"/>
    </row>
    <row r="84" spans="1:55" ht="11.25" customHeight="1" x14ac:dyDescent="0.25">
      <c r="A84" s="98" t="s">
        <v>1130</v>
      </c>
      <c r="B84" s="98" t="s">
        <v>907</v>
      </c>
      <c r="C84" s="98"/>
      <c r="D84" s="98"/>
      <c r="E84" s="98">
        <v>23675.170110250299</v>
      </c>
      <c r="F84" s="98">
        <v>75887.732391174504</v>
      </c>
      <c r="G84" s="98">
        <v>270621.43460119702</v>
      </c>
      <c r="H84" s="98"/>
      <c r="I84" s="98"/>
      <c r="J84" s="98"/>
      <c r="K84" s="98"/>
      <c r="L84" s="98">
        <v>55919.019725187201</v>
      </c>
      <c r="M84" s="98">
        <v>59.890199812479302</v>
      </c>
      <c r="N84" s="98">
        <v>8569.7371893239197</v>
      </c>
      <c r="O84" s="98">
        <v>47.054856532442201</v>
      </c>
      <c r="P84" s="98">
        <v>47.908874972423398</v>
      </c>
      <c r="Q84" s="98">
        <v>238.24706022936101</v>
      </c>
      <c r="R84" s="98"/>
      <c r="S84" s="98">
        <v>42.766766727753598</v>
      </c>
      <c r="T84" s="98">
        <v>63.512549223752302</v>
      </c>
      <c r="U84" s="98">
        <v>43.961688226367798</v>
      </c>
      <c r="V84" s="98">
        <v>58.1628076616878</v>
      </c>
      <c r="W84" s="98">
        <v>56.6306671470238</v>
      </c>
      <c r="X84" s="98">
        <v>34.8239117026651</v>
      </c>
      <c r="Y84" s="98">
        <v>29.103644186816499</v>
      </c>
      <c r="Z84" s="98"/>
      <c r="AA84" s="98"/>
      <c r="AB84" s="98">
        <v>43.720885201437099</v>
      </c>
      <c r="AC84" s="98">
        <v>45.026715552750503</v>
      </c>
      <c r="AD84" s="98">
        <v>44.623865792911303</v>
      </c>
      <c r="AE84" s="98">
        <v>42.079824736130902</v>
      </c>
      <c r="AF84" s="98">
        <v>30.2016156774033</v>
      </c>
      <c r="AG84" s="98">
        <v>48.840365041468701</v>
      </c>
      <c r="AH84" s="98"/>
      <c r="AI84" s="98">
        <v>42.262355607746102</v>
      </c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>
        <v>54.406315753501701</v>
      </c>
      <c r="AV84" s="98"/>
      <c r="AW84" s="98">
        <v>41.627290764931097</v>
      </c>
      <c r="AX84" s="98">
        <v>41.186303137808203</v>
      </c>
      <c r="AY84" s="98">
        <v>46.223522569217302</v>
      </c>
      <c r="AZ84" s="98">
        <v>53.097920893178497</v>
      </c>
      <c r="BA84" s="98"/>
      <c r="BB84" s="98"/>
      <c r="BC84" s="98"/>
    </row>
    <row r="85" spans="1:55" ht="11.25" customHeight="1" x14ac:dyDescent="0.25">
      <c r="A85" s="98" t="s">
        <v>1129</v>
      </c>
      <c r="B85" s="98" t="s">
        <v>907</v>
      </c>
      <c r="C85" s="98"/>
      <c r="D85" s="98"/>
      <c r="E85" s="98">
        <v>23314.467092766099</v>
      </c>
      <c r="F85" s="98">
        <v>76816.192756646196</v>
      </c>
      <c r="G85" s="98">
        <v>267942.32189137902</v>
      </c>
      <c r="H85" s="98"/>
      <c r="I85" s="98"/>
      <c r="J85" s="98"/>
      <c r="K85" s="98"/>
      <c r="L85" s="98">
        <v>57279.0707784802</v>
      </c>
      <c r="M85" s="98">
        <v>62.094369382249198</v>
      </c>
      <c r="N85" s="98">
        <v>8800.1090758915507</v>
      </c>
      <c r="O85" s="98">
        <v>48.466920721297903</v>
      </c>
      <c r="P85" s="98">
        <v>48.643598843926398</v>
      </c>
      <c r="Q85" s="98">
        <v>241.55094450818601</v>
      </c>
      <c r="R85" s="98"/>
      <c r="S85" s="98">
        <v>43.058823977916198</v>
      </c>
      <c r="T85" s="98">
        <v>64.668803195223404</v>
      </c>
      <c r="U85" s="98">
        <v>44.066480247939602</v>
      </c>
      <c r="V85" s="98">
        <v>57.908214848603002</v>
      </c>
      <c r="W85" s="98">
        <v>56.811977757503698</v>
      </c>
      <c r="X85" s="98">
        <v>34.540658264803</v>
      </c>
      <c r="Y85" s="98">
        <v>28.680446282849001</v>
      </c>
      <c r="Z85" s="98"/>
      <c r="AA85" s="98"/>
      <c r="AB85" s="98">
        <v>45.838366856989097</v>
      </c>
      <c r="AC85" s="98">
        <v>46.750616855292897</v>
      </c>
      <c r="AD85" s="98">
        <v>45.971377526110402</v>
      </c>
      <c r="AE85" s="98">
        <v>43.100529144764401</v>
      </c>
      <c r="AF85" s="98">
        <v>30.788311151790001</v>
      </c>
      <c r="AG85" s="98">
        <v>47.910054621875297</v>
      </c>
      <c r="AH85" s="98"/>
      <c r="AI85" s="98">
        <v>43.378595304101701</v>
      </c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>
        <v>57.237764101638099</v>
      </c>
      <c r="AV85" s="98"/>
      <c r="AW85" s="98">
        <v>44.1663253414008</v>
      </c>
      <c r="AX85" s="98">
        <v>43.1444512238306</v>
      </c>
      <c r="AY85" s="98">
        <v>47.263347015655697</v>
      </c>
      <c r="AZ85" s="98">
        <v>52.680609285907003</v>
      </c>
      <c r="BA85" s="98"/>
      <c r="BB85" s="98"/>
      <c r="BC85" s="98"/>
    </row>
    <row r="86" spans="1:55" ht="11.25" customHeight="1" x14ac:dyDescent="0.25">
      <c r="A86" s="98" t="s">
        <v>1128</v>
      </c>
      <c r="B86" s="98" t="s">
        <v>907</v>
      </c>
      <c r="C86" s="98"/>
      <c r="D86" s="98"/>
      <c r="E86" s="98">
        <v>23269.007826762601</v>
      </c>
      <c r="F86" s="98">
        <v>76536.731540778899</v>
      </c>
      <c r="G86" s="98">
        <v>270213.29459456803</v>
      </c>
      <c r="H86" s="98"/>
      <c r="I86" s="98"/>
      <c r="J86" s="98"/>
      <c r="K86" s="98"/>
      <c r="L86" s="98">
        <v>55717.763700158597</v>
      </c>
      <c r="M86" s="98">
        <v>59.513665979489303</v>
      </c>
      <c r="N86" s="98">
        <v>7409.9661855784398</v>
      </c>
      <c r="O86" s="98">
        <v>47.376970248855201</v>
      </c>
      <c r="P86" s="98">
        <v>48.8420972367364</v>
      </c>
      <c r="Q86" s="98">
        <v>238.70148633207199</v>
      </c>
      <c r="R86" s="98"/>
      <c r="S86" s="98">
        <v>43.467185270446301</v>
      </c>
      <c r="T86" s="98">
        <v>64.626625647771704</v>
      </c>
      <c r="U86" s="98">
        <v>45.330504242120497</v>
      </c>
      <c r="V86" s="98">
        <v>60.270084034075801</v>
      </c>
      <c r="W86" s="98">
        <v>56.634978061129999</v>
      </c>
      <c r="X86" s="98">
        <v>34.541017021098298</v>
      </c>
      <c r="Y86" s="98">
        <v>29.131549252546598</v>
      </c>
      <c r="Z86" s="98"/>
      <c r="AA86" s="98"/>
      <c r="AB86" s="98">
        <v>43.274352036937103</v>
      </c>
      <c r="AC86" s="98">
        <v>45.095356082807299</v>
      </c>
      <c r="AD86" s="98">
        <v>44.790252648177699</v>
      </c>
      <c r="AE86" s="98">
        <v>42.3174764110328</v>
      </c>
      <c r="AF86" s="98">
        <v>29.898918711728498</v>
      </c>
      <c r="AG86" s="98">
        <v>48.153769850927802</v>
      </c>
      <c r="AH86" s="98"/>
      <c r="AI86" s="98">
        <v>41.236549808338303</v>
      </c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>
        <v>53.490572494202802</v>
      </c>
      <c r="AV86" s="98"/>
      <c r="AW86" s="98">
        <v>40.760316413362702</v>
      </c>
      <c r="AX86" s="98">
        <v>40.488220870301603</v>
      </c>
      <c r="AY86" s="98">
        <v>44.7288040279402</v>
      </c>
      <c r="AZ86" s="98">
        <v>51.438406523439603</v>
      </c>
      <c r="BA86" s="98"/>
      <c r="BB86" s="98"/>
      <c r="BC86" s="98"/>
    </row>
    <row r="87" spans="1:55" ht="11.25" customHeight="1" thickBot="1" x14ac:dyDescent="0.3">
      <c r="A87" s="97" t="s">
        <v>1127</v>
      </c>
      <c r="B87" s="97" t="s">
        <v>907</v>
      </c>
      <c r="C87" s="97"/>
      <c r="D87" s="97"/>
      <c r="E87" s="97">
        <v>23202.722068999101</v>
      </c>
      <c r="F87" s="97">
        <v>75737.610448943204</v>
      </c>
      <c r="G87" s="97">
        <v>269043.13985734998</v>
      </c>
      <c r="H87" s="97"/>
      <c r="I87" s="97"/>
      <c r="J87" s="97"/>
      <c r="K87" s="97"/>
      <c r="L87" s="97">
        <v>56433.614797410999</v>
      </c>
      <c r="M87" s="97">
        <v>60.951552444438498</v>
      </c>
      <c r="N87" s="97">
        <v>8281.4874968949407</v>
      </c>
      <c r="O87" s="97">
        <v>47.912516385513001</v>
      </c>
      <c r="P87" s="97">
        <v>49.562116728503803</v>
      </c>
      <c r="Q87" s="97">
        <v>240.71620346604399</v>
      </c>
      <c r="R87" s="97"/>
      <c r="S87" s="97">
        <v>43.673087027378102</v>
      </c>
      <c r="T87" s="97">
        <v>65.247062064395294</v>
      </c>
      <c r="U87" s="97">
        <v>45.368588776282699</v>
      </c>
      <c r="V87" s="97">
        <v>60.1806717229288</v>
      </c>
      <c r="W87" s="97">
        <v>58.451834216345802</v>
      </c>
      <c r="X87" s="97">
        <v>36.2785433320756</v>
      </c>
      <c r="Y87" s="97">
        <v>30.0577751952362</v>
      </c>
      <c r="Z87" s="97"/>
      <c r="AA87" s="97"/>
      <c r="AB87" s="97">
        <v>45.126328374695703</v>
      </c>
      <c r="AC87" s="97">
        <v>47.008537302349502</v>
      </c>
      <c r="AD87" s="97">
        <v>46.4744081619883</v>
      </c>
      <c r="AE87" s="97">
        <v>43.9877188347117</v>
      </c>
      <c r="AF87" s="97">
        <v>31.5340866525456</v>
      </c>
      <c r="AG87" s="97">
        <v>50.693392989023202</v>
      </c>
      <c r="AH87" s="97"/>
      <c r="AI87" s="97">
        <v>43.008914781004002</v>
      </c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>
        <v>55.377796346961198</v>
      </c>
      <c r="AV87" s="97"/>
      <c r="AW87" s="97">
        <v>42.721250026913999</v>
      </c>
      <c r="AX87" s="97">
        <v>42.188692295687702</v>
      </c>
      <c r="AY87" s="97">
        <v>47.462923714159103</v>
      </c>
      <c r="AZ87" s="97">
        <v>54.925583519735</v>
      </c>
      <c r="BA87" s="97"/>
      <c r="BB87" s="97"/>
      <c r="BC87" s="97"/>
    </row>
    <row r="88" spans="1:55" ht="11.25" customHeight="1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</row>
    <row r="89" spans="1:55" ht="11.25" customHeight="1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</row>
    <row r="90" spans="1:55" ht="11.2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</row>
    <row r="91" spans="1:55" ht="11.2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</row>
    <row r="92" spans="1:55" ht="11.2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</row>
    <row r="93" spans="1:55" ht="11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</row>
    <row r="94" spans="1:55" ht="11.2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</row>
    <row r="95" spans="1:55" ht="11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</row>
    <row r="96" spans="1:55" ht="11.25" customHeight="1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</row>
    <row r="97" spans="1:55" ht="11.25" customHeight="1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</row>
    <row r="98" spans="1:55" ht="11.25" customHeight="1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</row>
    <row r="99" spans="1:55" ht="11.25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</row>
    <row r="100" spans="1:55" ht="11.25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</row>
    <row r="101" spans="1:55" ht="11.25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</row>
    <row r="102" spans="1:55" ht="11.25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</row>
    <row r="103" spans="1:55" ht="11.25" customHeight="1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</row>
    <row r="104" spans="1:55" ht="11.2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</row>
    <row r="105" spans="1:55" ht="11.2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</row>
    <row r="106" spans="1:55" ht="11.2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</row>
    <row r="107" spans="1:55" ht="11.2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</row>
    <row r="108" spans="1:55" ht="11.25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</row>
    <row r="109" spans="1:55" ht="11.25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</row>
    <row r="110" spans="1:55" ht="11.25" customHeight="1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</row>
    <row r="111" spans="1:55" ht="11.25" customHeight="1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</row>
    <row r="112" spans="1:55" ht="11.25" customHeight="1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</row>
    <row r="113" spans="1:55" ht="11.25" customHeight="1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</row>
    <row r="114" spans="1:55" ht="11.25" customHeight="1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</row>
    <row r="115" spans="1:55" ht="11.25" customHeight="1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</row>
    <row r="116" spans="1:55" ht="11.25" customHeight="1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</row>
    <row r="117" spans="1:55" ht="11.25" customHeight="1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</row>
    <row r="118" spans="1:55" ht="11.25" customHeight="1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</row>
    <row r="119" spans="1:55" ht="11.25" customHeight="1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</row>
    <row r="120" spans="1:55" ht="11.25" customHeight="1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</row>
    <row r="121" spans="1:55" ht="11.25" customHeight="1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</row>
    <row r="122" spans="1:55" ht="11.25" customHeight="1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</row>
    <row r="123" spans="1:55" ht="11.25" customHeight="1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</row>
    <row r="124" spans="1:55" ht="11.25" customHeight="1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</row>
    <row r="125" spans="1:55" ht="11.25" customHeight="1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</row>
    <row r="126" spans="1:55" ht="11.25" customHeight="1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</row>
    <row r="127" spans="1:55" ht="11.25" customHeight="1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</row>
    <row r="128" spans="1:55" ht="11.25" customHeight="1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</row>
    <row r="129" spans="1:55" ht="11.25" customHeight="1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</row>
    <row r="130" spans="1:55" ht="11.25" customHeight="1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</row>
    <row r="131" spans="1:55" ht="11.25" customHeight="1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</row>
    <row r="132" spans="1:55" ht="11.25" customHeight="1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</row>
    <row r="133" spans="1:55" ht="11.25" customHeight="1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</row>
    <row r="134" spans="1:55" ht="11.25" customHeight="1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</row>
    <row r="135" spans="1:55" ht="11.25" customHeight="1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</row>
    <row r="136" spans="1:55" ht="11.25" customHeight="1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</row>
    <row r="137" spans="1:55" ht="11.25" customHeight="1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</row>
    <row r="138" spans="1:55" ht="11.25" customHeight="1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</row>
    <row r="139" spans="1:55" ht="11.25" customHeight="1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</row>
    <row r="140" spans="1:55" ht="11.25" customHeight="1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</row>
    <row r="141" spans="1:55" ht="11.25" customHeight="1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</row>
    <row r="142" spans="1:55" ht="11.25" customHeight="1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</row>
    <row r="143" spans="1:55" ht="11.25" customHeight="1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</row>
    <row r="144" spans="1:55" ht="11.25" customHeight="1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</row>
    <row r="145" spans="1:55" ht="11.25" customHeight="1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</row>
    <row r="146" spans="1:55" ht="11.25" customHeight="1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</row>
    <row r="147" spans="1:55" ht="11.25" customHeight="1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</row>
    <row r="148" spans="1:55" ht="11.25" customHeight="1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</row>
    <row r="149" spans="1:55" ht="11.25" customHeight="1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</row>
    <row r="150" spans="1:55" ht="11.25" customHeight="1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</row>
    <row r="151" spans="1:55" ht="11.25" customHeight="1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</row>
    <row r="152" spans="1:55" ht="11.25" customHeight="1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</row>
    <row r="153" spans="1:55" ht="11.25" customHeight="1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</row>
    <row r="154" spans="1:55" ht="11.25" customHeight="1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</row>
    <row r="155" spans="1:55" ht="11.25" customHeight="1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</row>
    <row r="156" spans="1:55" ht="11.25" customHeight="1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</row>
    <row r="157" spans="1:55" ht="11.25" customHeight="1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</row>
    <row r="158" spans="1:55" ht="11.25" customHeight="1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</row>
    <row r="159" spans="1:55" ht="11.25" customHeight="1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</row>
    <row r="160" spans="1:55" ht="11.25" customHeight="1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</row>
    <row r="161" spans="1:55" ht="11.25" customHeight="1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</row>
    <row r="162" spans="1:55" ht="11.25" customHeight="1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</row>
    <row r="163" spans="1:55" ht="11.25" customHeight="1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</row>
    <row r="164" spans="1:55" ht="11.25" customHeight="1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</row>
    <row r="165" spans="1:55" ht="11.25" customHeight="1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</row>
    <row r="166" spans="1:55" ht="11.25" customHeight="1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</row>
    <row r="167" spans="1:55" ht="11.25" customHeight="1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</row>
    <row r="168" spans="1:55" ht="11.25" customHeight="1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</row>
    <row r="169" spans="1:55" ht="11.25" customHeight="1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</row>
    <row r="170" spans="1:55" ht="11.25" customHeight="1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</row>
    <row r="171" spans="1:55" ht="11.25" customHeight="1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</row>
    <row r="172" spans="1:55" ht="11.25" customHeight="1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</row>
    <row r="173" spans="1:55" ht="11.25" customHeight="1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</row>
    <row r="174" spans="1:55" ht="11.25" customHeight="1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</row>
    <row r="175" spans="1:55" ht="11.25" customHeight="1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</row>
    <row r="176" spans="1:55" ht="11.25" customHeight="1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</row>
    <row r="177" spans="1:55" ht="11.25" customHeight="1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</row>
    <row r="178" spans="1:55" ht="11.25" customHeight="1" x14ac:dyDescent="0.2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</row>
    <row r="179" spans="1:55" ht="11.25" customHeight="1" x14ac:dyDescent="0.2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</row>
    <row r="180" spans="1:55" ht="11.25" customHeight="1" x14ac:dyDescent="0.2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</row>
    <row r="181" spans="1:55" ht="11.25" customHeight="1" x14ac:dyDescent="0.2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</row>
    <row r="182" spans="1:55" ht="11.25" customHeight="1" x14ac:dyDescent="0.2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</row>
    <row r="183" spans="1:55" ht="11.25" customHeight="1" x14ac:dyDescent="0.2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</row>
    <row r="184" spans="1:55" ht="11.25" customHeight="1" x14ac:dyDescent="0.2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</row>
    <row r="185" spans="1:55" ht="11.25" customHeight="1" x14ac:dyDescent="0.2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</row>
    <row r="186" spans="1:55" ht="11.25" customHeight="1" x14ac:dyDescent="0.2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</row>
    <row r="187" spans="1:55" ht="11.25" customHeight="1" x14ac:dyDescent="0.2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</row>
    <row r="188" spans="1:55" ht="11.25" customHeight="1" x14ac:dyDescent="0.2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</row>
    <row r="189" spans="1:55" ht="11.25" customHeight="1" x14ac:dyDescent="0.2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</row>
    <row r="190" spans="1:55" ht="11.25" customHeight="1" x14ac:dyDescent="0.2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</row>
    <row r="191" spans="1:55" ht="11.25" customHeight="1" x14ac:dyDescent="0.2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</row>
    <row r="192" spans="1:55" ht="11.25" customHeight="1" x14ac:dyDescent="0.2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</row>
    <row r="193" spans="1:55" ht="11.25" customHeight="1" x14ac:dyDescent="0.2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</row>
    <row r="194" spans="1:55" ht="11.25" customHeight="1" x14ac:dyDescent="0.2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</row>
    <row r="195" spans="1:55" ht="11.25" customHeight="1" x14ac:dyDescent="0.2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</row>
    <row r="196" spans="1:55" ht="11.25" customHeight="1" x14ac:dyDescent="0.2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</row>
    <row r="197" spans="1:55" ht="11.25" customHeight="1" x14ac:dyDescent="0.2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</row>
    <row r="198" spans="1:55" ht="11.25" customHeight="1" x14ac:dyDescent="0.2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</row>
    <row r="199" spans="1:55" ht="11.25" customHeight="1" x14ac:dyDescent="0.2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</row>
    <row r="200" spans="1:55" ht="11.25" customHeight="1" x14ac:dyDescent="0.2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</row>
    <row r="201" spans="1:55" ht="11.25" customHeight="1" x14ac:dyDescent="0.2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</row>
    <row r="202" spans="1:55" ht="11.25" customHeight="1" x14ac:dyDescent="0.2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</row>
    <row r="203" spans="1:55" ht="11.25" customHeight="1" x14ac:dyDescent="0.2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</row>
    <row r="204" spans="1:55" ht="11.25" customHeight="1" x14ac:dyDescent="0.2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</row>
    <row r="205" spans="1:55" ht="11.25" customHeight="1" x14ac:dyDescent="0.2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</row>
    <row r="206" spans="1:55" ht="11.25" customHeight="1" x14ac:dyDescent="0.2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</row>
    <row r="207" spans="1:55" ht="11.25" customHeight="1" x14ac:dyDescent="0.2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</row>
    <row r="208" spans="1:55" ht="11.25" customHeight="1" x14ac:dyDescent="0.2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</row>
    <row r="209" spans="1:55" ht="11.25" customHeight="1" x14ac:dyDescent="0.2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</row>
    <row r="210" spans="1:55" ht="11.25" customHeight="1" x14ac:dyDescent="0.2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</row>
    <row r="211" spans="1:55" ht="11.25" customHeight="1" x14ac:dyDescent="0.2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</row>
    <row r="212" spans="1:55" ht="11.25" customHeight="1" x14ac:dyDescent="0.2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</row>
    <row r="213" spans="1:55" ht="11.25" customHeight="1" x14ac:dyDescent="0.2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</row>
    <row r="214" spans="1:55" ht="11.25" customHeight="1" x14ac:dyDescent="0.2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</row>
    <row r="215" spans="1:55" ht="11.25" customHeight="1" x14ac:dyDescent="0.2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</row>
    <row r="216" spans="1:55" ht="11.25" customHeight="1" x14ac:dyDescent="0.2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</row>
    <row r="217" spans="1:55" ht="11.25" customHeight="1" x14ac:dyDescent="0.2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</row>
    <row r="218" spans="1:55" ht="11.25" customHeight="1" x14ac:dyDescent="0.2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</row>
    <row r="219" spans="1:55" ht="11.25" customHeight="1" x14ac:dyDescent="0.2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</row>
    <row r="220" spans="1:55" ht="11.25" customHeight="1" x14ac:dyDescent="0.2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</row>
    <row r="221" spans="1:55" ht="11.25" customHeight="1" x14ac:dyDescent="0.2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</row>
    <row r="222" spans="1:55" ht="11.25" customHeight="1" x14ac:dyDescent="0.2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</row>
    <row r="223" spans="1:55" ht="11.25" customHeight="1" x14ac:dyDescent="0.2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</row>
    <row r="224" spans="1:55" ht="11.25" customHeight="1" x14ac:dyDescent="0.2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</row>
    <row r="225" spans="1:55" ht="11.25" customHeight="1" x14ac:dyDescent="0.2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</row>
    <row r="226" spans="1:55" ht="11.25" customHeight="1" x14ac:dyDescent="0.2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</row>
    <row r="227" spans="1:55" ht="11.25" customHeight="1" x14ac:dyDescent="0.2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</row>
    <row r="228" spans="1:55" ht="11.25" customHeight="1" x14ac:dyDescent="0.2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</row>
    <row r="229" spans="1:55" ht="11.25" customHeight="1" x14ac:dyDescent="0.2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</row>
    <row r="230" spans="1:55" ht="11.25" customHeight="1" x14ac:dyDescent="0.2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</row>
    <row r="231" spans="1:55" ht="11.25" customHeight="1" x14ac:dyDescent="0.2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</row>
    <row r="232" spans="1:55" ht="11.25" customHeight="1" x14ac:dyDescent="0.2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</row>
    <row r="233" spans="1:55" ht="11.25" customHeight="1" x14ac:dyDescent="0.2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</row>
    <row r="234" spans="1:55" ht="11.25" customHeight="1" x14ac:dyDescent="0.2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</row>
    <row r="235" spans="1:55" ht="11.25" customHeight="1" x14ac:dyDescent="0.2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</row>
    <row r="236" spans="1:55" ht="11.25" customHeight="1" x14ac:dyDescent="0.2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</row>
    <row r="237" spans="1:55" ht="11.25" customHeight="1" x14ac:dyDescent="0.2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</row>
    <row r="238" spans="1:55" ht="11.25" customHeight="1" x14ac:dyDescent="0.2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</row>
    <row r="239" spans="1:55" ht="11.25" customHeight="1" x14ac:dyDescent="0.2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</row>
    <row r="240" spans="1:55" ht="11.25" customHeight="1" x14ac:dyDescent="0.2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</row>
    <row r="241" spans="1:55" ht="11.25" customHeight="1" x14ac:dyDescent="0.2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</row>
    <row r="242" spans="1:55" ht="11.25" customHeight="1" x14ac:dyDescent="0.2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</row>
    <row r="243" spans="1:55" ht="11.25" customHeight="1" x14ac:dyDescent="0.2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</row>
    <row r="244" spans="1:55" ht="11.25" customHeight="1" x14ac:dyDescent="0.2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</row>
    <row r="245" spans="1:55" ht="11.25" customHeight="1" x14ac:dyDescent="0.2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</row>
    <row r="246" spans="1:55" ht="11.25" customHeight="1" x14ac:dyDescent="0.2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</row>
    <row r="247" spans="1:55" ht="11.25" customHeight="1" x14ac:dyDescent="0.2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</row>
    <row r="248" spans="1:55" ht="11.25" customHeight="1" x14ac:dyDescent="0.2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</row>
    <row r="249" spans="1:55" ht="11.25" customHeight="1" x14ac:dyDescent="0.2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</row>
    <row r="250" spans="1:55" ht="11.25" customHeight="1" x14ac:dyDescent="0.2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</row>
    <row r="251" spans="1:55" ht="11.25" customHeight="1" x14ac:dyDescent="0.2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</row>
    <row r="252" spans="1:55" ht="11.25" customHeight="1" x14ac:dyDescent="0.2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</row>
    <row r="253" spans="1:55" ht="11.25" customHeight="1" x14ac:dyDescent="0.2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</row>
    <row r="254" spans="1:55" ht="11.25" customHeight="1" x14ac:dyDescent="0.2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</row>
    <row r="255" spans="1:55" ht="11.25" customHeight="1" x14ac:dyDescent="0.2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</row>
    <row r="256" spans="1:55" ht="11.25" customHeight="1" x14ac:dyDescent="0.2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</row>
    <row r="257" spans="1:55" ht="11.25" customHeight="1" x14ac:dyDescent="0.2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</row>
    <row r="258" spans="1:55" ht="11.25" customHeight="1" x14ac:dyDescent="0.2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</row>
    <row r="259" spans="1:55" ht="11.25" customHeight="1" x14ac:dyDescent="0.2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</row>
    <row r="260" spans="1:55" ht="11.25" customHeight="1" x14ac:dyDescent="0.2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</row>
    <row r="261" spans="1:55" ht="11.25" customHeight="1" x14ac:dyDescent="0.2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</row>
    <row r="262" spans="1:55" ht="11.25" customHeight="1" x14ac:dyDescent="0.2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</row>
    <row r="263" spans="1:55" ht="11.25" customHeight="1" x14ac:dyDescent="0.2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</row>
    <row r="264" spans="1:55" ht="11.25" customHeight="1" x14ac:dyDescent="0.2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</row>
    <row r="265" spans="1:55" ht="11.25" customHeight="1" x14ac:dyDescent="0.2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</row>
    <row r="266" spans="1:55" ht="11.25" customHeight="1" x14ac:dyDescent="0.2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</row>
    <row r="267" spans="1:55" ht="11.25" customHeight="1" x14ac:dyDescent="0.2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</row>
    <row r="268" spans="1:55" ht="11.25" customHeight="1" x14ac:dyDescent="0.2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</row>
    <row r="269" spans="1:55" ht="11.25" customHeight="1" x14ac:dyDescent="0.2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</row>
    <row r="270" spans="1:55" ht="11.25" customHeight="1" x14ac:dyDescent="0.2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</row>
    <row r="271" spans="1:55" ht="11.25" customHeight="1" x14ac:dyDescent="0.2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</row>
    <row r="272" spans="1:55" ht="11.25" customHeight="1" x14ac:dyDescent="0.2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</row>
    <row r="273" spans="1:55" ht="11.25" customHeight="1" x14ac:dyDescent="0.2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</row>
    <row r="274" spans="1:55" ht="11.25" customHeight="1" x14ac:dyDescent="0.2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</row>
    <row r="275" spans="1:55" ht="11.25" customHeight="1" x14ac:dyDescent="0.2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</row>
    <row r="276" spans="1:55" ht="11.25" customHeight="1" x14ac:dyDescent="0.2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</row>
    <row r="277" spans="1:55" ht="11.25" customHeight="1" x14ac:dyDescent="0.2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</row>
    <row r="278" spans="1:55" ht="11.25" customHeight="1" x14ac:dyDescent="0.2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</row>
    <row r="279" spans="1:55" ht="11.25" customHeight="1" x14ac:dyDescent="0.2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</row>
    <row r="280" spans="1:55" ht="11.25" customHeight="1" x14ac:dyDescent="0.2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</row>
    <row r="281" spans="1:55" ht="11.25" customHeight="1" x14ac:dyDescent="0.2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</row>
    <row r="282" spans="1:55" ht="11.25" customHeight="1" x14ac:dyDescent="0.2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</row>
    <row r="283" spans="1:55" ht="11.25" customHeight="1" x14ac:dyDescent="0.2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</row>
    <row r="284" spans="1:55" ht="11.25" customHeight="1" x14ac:dyDescent="0.2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</row>
    <row r="285" spans="1:55" ht="11.25" customHeight="1" x14ac:dyDescent="0.2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</row>
    <row r="286" spans="1:55" ht="11.25" customHeight="1" x14ac:dyDescent="0.2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</row>
    <row r="287" spans="1:55" ht="11.25" customHeight="1" x14ac:dyDescent="0.2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</row>
    <row r="288" spans="1:55" ht="11.25" customHeight="1" x14ac:dyDescent="0.2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</row>
    <row r="289" spans="1:55" ht="11.25" customHeight="1" x14ac:dyDescent="0.2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</row>
    <row r="290" spans="1:55" ht="11.25" customHeight="1" x14ac:dyDescent="0.2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</row>
    <row r="291" spans="1:55" ht="11.25" customHeight="1" x14ac:dyDescent="0.2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</row>
    <row r="292" spans="1:55" ht="11.25" customHeight="1" x14ac:dyDescent="0.2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</row>
    <row r="293" spans="1:55" ht="11.25" customHeight="1" x14ac:dyDescent="0.2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</row>
    <row r="294" spans="1:55" ht="11.25" customHeight="1" x14ac:dyDescent="0.2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</row>
    <row r="295" spans="1:55" ht="11.25" customHeight="1" x14ac:dyDescent="0.2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</row>
    <row r="296" spans="1:55" ht="11.25" customHeight="1" x14ac:dyDescent="0.2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</row>
    <row r="297" spans="1:55" ht="11.25" customHeight="1" x14ac:dyDescent="0.2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</row>
    <row r="298" spans="1:55" ht="11.25" customHeight="1" x14ac:dyDescent="0.2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</row>
    <row r="299" spans="1:55" ht="11.25" customHeight="1" x14ac:dyDescent="0.2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</row>
    <row r="300" spans="1:55" ht="11.25" customHeight="1" x14ac:dyDescent="0.2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</row>
    <row r="301" spans="1:55" ht="11.25" customHeight="1" x14ac:dyDescent="0.2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</row>
    <row r="302" spans="1:55" ht="11.25" customHeight="1" x14ac:dyDescent="0.2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</row>
    <row r="303" spans="1:55" ht="11.25" customHeight="1" x14ac:dyDescent="0.2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</row>
    <row r="304" spans="1:55" ht="11.25" customHeight="1" x14ac:dyDescent="0.2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</row>
    <row r="305" spans="1:55" ht="11.25" customHeight="1" x14ac:dyDescent="0.2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</row>
    <row r="306" spans="1:55" ht="11.25" customHeight="1" x14ac:dyDescent="0.2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</row>
    <row r="307" spans="1:55" ht="11.25" customHeight="1" x14ac:dyDescent="0.2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</row>
    <row r="308" spans="1:55" ht="11.25" customHeight="1" x14ac:dyDescent="0.2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</row>
    <row r="309" spans="1:55" ht="11.25" customHeight="1" x14ac:dyDescent="0.2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</row>
    <row r="310" spans="1:55" ht="11.25" customHeight="1" x14ac:dyDescent="0.2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</row>
    <row r="311" spans="1:55" ht="11.25" customHeight="1" x14ac:dyDescent="0.2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</row>
    <row r="312" spans="1:55" ht="11.25" customHeight="1" x14ac:dyDescent="0.2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</row>
    <row r="313" spans="1:55" ht="11.25" customHeight="1" x14ac:dyDescent="0.2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</row>
    <row r="314" spans="1:55" ht="11.25" customHeight="1" x14ac:dyDescent="0.2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</row>
    <row r="315" spans="1:55" ht="11.25" customHeight="1" x14ac:dyDescent="0.2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</row>
    <row r="316" spans="1:55" ht="11.25" customHeight="1" x14ac:dyDescent="0.2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</row>
    <row r="317" spans="1:55" ht="11.25" customHeight="1" x14ac:dyDescent="0.2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</row>
    <row r="318" spans="1:55" ht="11.25" customHeight="1" x14ac:dyDescent="0.2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</row>
    <row r="319" spans="1:55" ht="11.25" customHeight="1" x14ac:dyDescent="0.2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</row>
    <row r="320" spans="1:55" ht="11.25" customHeight="1" x14ac:dyDescent="0.2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</row>
    <row r="321" spans="1:55" ht="11.25" customHeight="1" x14ac:dyDescent="0.2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</row>
    <row r="322" spans="1:55" ht="11.25" customHeight="1" x14ac:dyDescent="0.2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</row>
    <row r="323" spans="1:55" ht="11.25" customHeight="1" x14ac:dyDescent="0.2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</row>
    <row r="324" spans="1:55" ht="11.25" customHeight="1" x14ac:dyDescent="0.2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</row>
    <row r="325" spans="1:55" ht="11.25" customHeight="1" x14ac:dyDescent="0.2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</row>
    <row r="326" spans="1:55" ht="11.25" customHeight="1" x14ac:dyDescent="0.2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</row>
    <row r="327" spans="1:55" ht="11.25" customHeight="1" x14ac:dyDescent="0.2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</row>
    <row r="328" spans="1:55" ht="11.25" customHeight="1" x14ac:dyDescent="0.2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</row>
    <row r="329" spans="1:55" ht="11.25" customHeight="1" x14ac:dyDescent="0.2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</row>
    <row r="330" spans="1:55" ht="11.25" customHeight="1" x14ac:dyDescent="0.2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</row>
    <row r="331" spans="1:55" ht="11.25" customHeight="1" x14ac:dyDescent="0.2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</row>
    <row r="332" spans="1:55" ht="11.25" customHeight="1" x14ac:dyDescent="0.2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</row>
    <row r="333" spans="1:55" ht="11.25" customHeight="1" x14ac:dyDescent="0.2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</row>
    <row r="334" spans="1:55" ht="11.25" customHeight="1" x14ac:dyDescent="0.2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</row>
    <row r="335" spans="1:55" ht="11.25" customHeight="1" x14ac:dyDescent="0.2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</row>
    <row r="336" spans="1:55" ht="11.25" customHeight="1" x14ac:dyDescent="0.2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</row>
    <row r="337" spans="1:55" ht="11.25" customHeight="1" x14ac:dyDescent="0.2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</row>
    <row r="338" spans="1:55" ht="11.25" customHeight="1" x14ac:dyDescent="0.2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</row>
    <row r="339" spans="1:55" ht="11.25" customHeight="1" x14ac:dyDescent="0.2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</row>
    <row r="340" spans="1:55" ht="11.25" customHeight="1" x14ac:dyDescent="0.2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</row>
    <row r="341" spans="1:55" ht="11.25" customHeight="1" x14ac:dyDescent="0.2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</row>
    <row r="342" spans="1:55" ht="11.25" customHeight="1" x14ac:dyDescent="0.2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</row>
    <row r="343" spans="1:55" ht="11.25" customHeight="1" x14ac:dyDescent="0.2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</row>
    <row r="344" spans="1:55" ht="11.25" customHeight="1" x14ac:dyDescent="0.2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</row>
    <row r="345" spans="1:55" ht="11.25" customHeight="1" x14ac:dyDescent="0.2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</row>
    <row r="346" spans="1:55" ht="11.25" customHeight="1" x14ac:dyDescent="0.2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</row>
    <row r="347" spans="1:55" ht="11.25" customHeight="1" x14ac:dyDescent="0.2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</row>
    <row r="348" spans="1:55" ht="11.25" customHeight="1" x14ac:dyDescent="0.2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</row>
    <row r="349" spans="1:55" ht="11.25" customHeight="1" x14ac:dyDescent="0.2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</row>
    <row r="350" spans="1:55" ht="11.25" customHeight="1" x14ac:dyDescent="0.2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</row>
    <row r="351" spans="1:55" ht="11.25" customHeight="1" x14ac:dyDescent="0.2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</row>
    <row r="352" spans="1:55" ht="11.25" customHeight="1" x14ac:dyDescent="0.2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</row>
    <row r="353" spans="1:55" ht="11.25" customHeight="1" x14ac:dyDescent="0.2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</row>
    <row r="354" spans="1:55" ht="11.25" customHeight="1" x14ac:dyDescent="0.2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</row>
    <row r="355" spans="1:55" ht="11.25" customHeight="1" x14ac:dyDescent="0.2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</row>
    <row r="356" spans="1:55" ht="11.25" customHeight="1" x14ac:dyDescent="0.2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</row>
    <row r="357" spans="1:55" ht="11.25" customHeight="1" x14ac:dyDescent="0.2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</row>
    <row r="358" spans="1:55" ht="11.25" customHeight="1" x14ac:dyDescent="0.2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</row>
    <row r="359" spans="1:55" ht="11.25" customHeight="1" x14ac:dyDescent="0.2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</row>
    <row r="360" spans="1:55" ht="11.25" customHeight="1" x14ac:dyDescent="0.2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</row>
    <row r="361" spans="1:55" ht="11.25" customHeight="1" x14ac:dyDescent="0.2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</row>
    <row r="362" spans="1:55" ht="11.25" customHeight="1" x14ac:dyDescent="0.2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</row>
    <row r="363" spans="1:55" ht="11.25" customHeight="1" x14ac:dyDescent="0.2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</row>
    <row r="364" spans="1:55" ht="11.25" customHeight="1" x14ac:dyDescent="0.2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</row>
    <row r="365" spans="1:55" ht="11.25" customHeight="1" x14ac:dyDescent="0.2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</row>
    <row r="366" spans="1:55" ht="11.25" customHeight="1" x14ac:dyDescent="0.2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</row>
    <row r="367" spans="1:55" ht="11.25" customHeight="1" x14ac:dyDescent="0.2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</row>
    <row r="368" spans="1:55" ht="11.25" customHeight="1" x14ac:dyDescent="0.2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</row>
    <row r="369" spans="1:55" ht="11.25" customHeight="1" x14ac:dyDescent="0.2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</row>
    <row r="370" spans="1:55" ht="11.25" customHeight="1" x14ac:dyDescent="0.2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</row>
    <row r="371" spans="1:55" ht="11.25" customHeight="1" x14ac:dyDescent="0.2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</row>
    <row r="372" spans="1:55" ht="11.25" customHeight="1" x14ac:dyDescent="0.2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</row>
    <row r="373" spans="1:55" ht="11.25" customHeight="1" x14ac:dyDescent="0.2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</row>
    <row r="374" spans="1:55" ht="11.25" customHeight="1" x14ac:dyDescent="0.2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</row>
    <row r="375" spans="1:55" ht="11.25" customHeight="1" x14ac:dyDescent="0.2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</row>
    <row r="376" spans="1:55" ht="11.25" customHeight="1" x14ac:dyDescent="0.2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</row>
    <row r="377" spans="1:55" ht="11.25" customHeight="1" x14ac:dyDescent="0.2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</row>
    <row r="378" spans="1:55" ht="11.25" customHeight="1" x14ac:dyDescent="0.2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</row>
    <row r="379" spans="1:55" ht="11.25" customHeight="1" x14ac:dyDescent="0.2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</row>
    <row r="380" spans="1:55" ht="11.25" customHeight="1" x14ac:dyDescent="0.2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</row>
    <row r="381" spans="1:55" ht="11.25" customHeight="1" x14ac:dyDescent="0.2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</row>
    <row r="382" spans="1:55" ht="11.25" customHeight="1" x14ac:dyDescent="0.2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</row>
    <row r="383" spans="1:55" ht="11.25" customHeight="1" x14ac:dyDescent="0.2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</row>
    <row r="384" spans="1:55" ht="11.25" customHeight="1" x14ac:dyDescent="0.2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</row>
    <row r="385" spans="1:55" ht="11.25" customHeight="1" x14ac:dyDescent="0.2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</row>
    <row r="386" spans="1:55" ht="11.25" customHeight="1" x14ac:dyDescent="0.2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</row>
    <row r="387" spans="1:55" ht="11.25" customHeight="1" x14ac:dyDescent="0.2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</row>
    <row r="388" spans="1:55" ht="11.25" customHeight="1" x14ac:dyDescent="0.2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</row>
    <row r="389" spans="1:55" ht="11.25" customHeight="1" x14ac:dyDescent="0.2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</row>
    <row r="390" spans="1:55" ht="11.25" customHeight="1" x14ac:dyDescent="0.2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</row>
    <row r="391" spans="1:55" ht="11.25" customHeight="1" x14ac:dyDescent="0.2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</row>
    <row r="392" spans="1:55" ht="11.25" customHeight="1" x14ac:dyDescent="0.2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</row>
    <row r="393" spans="1:55" ht="11.25" customHeight="1" x14ac:dyDescent="0.2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</row>
    <row r="394" spans="1:55" ht="11.25" customHeight="1" x14ac:dyDescent="0.2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</row>
    <row r="395" spans="1:55" ht="11.25" customHeight="1" x14ac:dyDescent="0.2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</row>
    <row r="396" spans="1:55" ht="11.25" customHeight="1" x14ac:dyDescent="0.2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</row>
    <row r="397" spans="1:55" ht="11.25" customHeight="1" x14ac:dyDescent="0.2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</row>
    <row r="398" spans="1:55" ht="11.25" customHeight="1" x14ac:dyDescent="0.2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</row>
    <row r="399" spans="1:55" ht="11.25" customHeight="1" x14ac:dyDescent="0.2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</row>
    <row r="400" spans="1:55" ht="11.25" customHeight="1" x14ac:dyDescent="0.2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</row>
    <row r="401" spans="1:55" ht="11.25" customHeight="1" x14ac:dyDescent="0.2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</row>
    <row r="402" spans="1:55" ht="11.25" customHeight="1" x14ac:dyDescent="0.2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</row>
    <row r="403" spans="1:55" ht="11.25" customHeight="1" x14ac:dyDescent="0.2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</row>
    <row r="404" spans="1:55" ht="11.25" customHeight="1" x14ac:dyDescent="0.2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</row>
    <row r="405" spans="1:55" ht="11.25" customHeight="1" x14ac:dyDescent="0.2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</row>
    <row r="406" spans="1:55" ht="11.25" customHeight="1" x14ac:dyDescent="0.2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</row>
    <row r="407" spans="1:55" ht="11.25" customHeight="1" x14ac:dyDescent="0.2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</row>
    <row r="408" spans="1:55" ht="11.25" customHeight="1" x14ac:dyDescent="0.2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</row>
    <row r="409" spans="1:55" ht="11.25" customHeight="1" x14ac:dyDescent="0.2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</row>
    <row r="410" spans="1:55" ht="11.25" customHeight="1" x14ac:dyDescent="0.2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</row>
    <row r="411" spans="1:55" ht="11.25" customHeight="1" x14ac:dyDescent="0.2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</row>
    <row r="412" spans="1:55" ht="11.25" customHeight="1" x14ac:dyDescent="0.2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</row>
    <row r="413" spans="1:55" ht="11.25" customHeight="1" x14ac:dyDescent="0.2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</row>
    <row r="414" spans="1:55" ht="11.25" customHeight="1" x14ac:dyDescent="0.2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</row>
    <row r="415" spans="1:55" ht="11.25" customHeight="1" x14ac:dyDescent="0.2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</row>
    <row r="416" spans="1:55" ht="11.25" customHeight="1" x14ac:dyDescent="0.2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</row>
    <row r="417" spans="1:55" ht="11.25" customHeight="1" x14ac:dyDescent="0.2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</row>
    <row r="418" spans="1:55" ht="11.25" customHeight="1" x14ac:dyDescent="0.2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</row>
    <row r="419" spans="1:55" ht="11.25" customHeight="1" x14ac:dyDescent="0.2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</row>
    <row r="420" spans="1:55" ht="11.25" customHeight="1" x14ac:dyDescent="0.2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</row>
    <row r="421" spans="1:55" ht="11.25" customHeight="1" x14ac:dyDescent="0.2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</row>
    <row r="422" spans="1:55" ht="11.25" customHeight="1" x14ac:dyDescent="0.2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</row>
    <row r="423" spans="1:55" ht="11.25" customHeight="1" x14ac:dyDescent="0.2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</row>
    <row r="424" spans="1:55" ht="11.25" customHeight="1" x14ac:dyDescent="0.2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</row>
    <row r="425" spans="1:55" ht="11.25" customHeight="1" x14ac:dyDescent="0.2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</row>
    <row r="426" spans="1:55" ht="11.25" customHeight="1" x14ac:dyDescent="0.2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</row>
    <row r="427" spans="1:55" ht="11.25" customHeight="1" x14ac:dyDescent="0.2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</row>
    <row r="428" spans="1:55" ht="11.25" customHeight="1" x14ac:dyDescent="0.2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</row>
    <row r="429" spans="1:55" ht="11.25" customHeight="1" x14ac:dyDescent="0.2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</row>
    <row r="430" spans="1:55" ht="11.25" customHeight="1" x14ac:dyDescent="0.2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</row>
    <row r="431" spans="1:55" ht="11.25" customHeight="1" x14ac:dyDescent="0.2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</row>
    <row r="432" spans="1:55" ht="11.25" customHeight="1" x14ac:dyDescent="0.2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</row>
    <row r="433" spans="1:55" ht="11.25" customHeight="1" x14ac:dyDescent="0.2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</row>
    <row r="434" spans="1:55" ht="11.25" customHeight="1" x14ac:dyDescent="0.2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</row>
    <row r="435" spans="1:55" ht="11.25" customHeight="1" x14ac:dyDescent="0.2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</row>
    <row r="436" spans="1:55" ht="11.25" customHeight="1" x14ac:dyDescent="0.2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</row>
    <row r="437" spans="1:55" ht="11.25" customHeight="1" x14ac:dyDescent="0.2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</row>
    <row r="438" spans="1:55" ht="11.25" customHeight="1" x14ac:dyDescent="0.2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</row>
    <row r="439" spans="1:55" ht="11.25" customHeight="1" x14ac:dyDescent="0.2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</row>
    <row r="440" spans="1:55" ht="11.25" customHeight="1" x14ac:dyDescent="0.2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</row>
    <row r="441" spans="1:55" ht="11.25" customHeight="1" x14ac:dyDescent="0.2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</row>
    <row r="442" spans="1:55" ht="11.25" customHeight="1" x14ac:dyDescent="0.2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</row>
    <row r="443" spans="1:55" ht="11.25" customHeight="1" x14ac:dyDescent="0.2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</row>
    <row r="444" spans="1:55" ht="11.25" customHeight="1" x14ac:dyDescent="0.2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</row>
    <row r="445" spans="1:55" ht="11.25" customHeight="1" x14ac:dyDescent="0.2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</row>
    <row r="446" spans="1:55" ht="11.25" customHeight="1" x14ac:dyDescent="0.2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</row>
    <row r="447" spans="1:55" ht="11.25" customHeight="1" x14ac:dyDescent="0.2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</row>
    <row r="448" spans="1:55" ht="11.25" customHeight="1" x14ac:dyDescent="0.2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</row>
    <row r="449" spans="1:55" ht="11.25" customHeight="1" x14ac:dyDescent="0.2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</row>
    <row r="450" spans="1:55" ht="11.25" customHeight="1" x14ac:dyDescent="0.2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</row>
    <row r="451" spans="1:55" ht="11.25" customHeight="1" x14ac:dyDescent="0.2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</row>
    <row r="452" spans="1:55" ht="11.25" customHeight="1" x14ac:dyDescent="0.2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</row>
    <row r="453" spans="1:55" ht="11.25" customHeight="1" x14ac:dyDescent="0.2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</row>
    <row r="454" spans="1:55" ht="11.25" customHeight="1" x14ac:dyDescent="0.2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</row>
    <row r="455" spans="1:55" ht="11.25" customHeight="1" x14ac:dyDescent="0.2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</row>
    <row r="456" spans="1:55" ht="11.25" customHeight="1" x14ac:dyDescent="0.2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</row>
    <row r="457" spans="1:55" ht="11.25" customHeight="1" x14ac:dyDescent="0.2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</row>
    <row r="458" spans="1:55" ht="11.25" customHeight="1" x14ac:dyDescent="0.2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</row>
    <row r="459" spans="1:55" ht="11.25" customHeight="1" x14ac:dyDescent="0.2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</row>
    <row r="460" spans="1:55" ht="11.25" customHeight="1" x14ac:dyDescent="0.2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</row>
    <row r="461" spans="1:55" ht="11.25" customHeight="1" x14ac:dyDescent="0.2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</row>
    <row r="462" spans="1:55" ht="11.25" customHeight="1" x14ac:dyDescent="0.2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</row>
    <row r="463" spans="1:55" ht="11.25" customHeight="1" x14ac:dyDescent="0.2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</row>
    <row r="464" spans="1:55" ht="11.25" customHeight="1" x14ac:dyDescent="0.2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</row>
    <row r="465" spans="1:55" ht="11.25" customHeight="1" x14ac:dyDescent="0.2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</row>
    <row r="466" spans="1:55" ht="11.25" customHeight="1" x14ac:dyDescent="0.2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</row>
    <row r="467" spans="1:55" ht="11.25" customHeight="1" x14ac:dyDescent="0.2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</row>
    <row r="468" spans="1:55" ht="11.25" customHeight="1" x14ac:dyDescent="0.2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</row>
    <row r="469" spans="1:55" ht="11.25" customHeight="1" x14ac:dyDescent="0.2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</row>
    <row r="470" spans="1:55" ht="11.25" customHeight="1" x14ac:dyDescent="0.2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</row>
    <row r="471" spans="1:55" ht="11.25" customHeight="1" x14ac:dyDescent="0.2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</row>
    <row r="472" spans="1:55" ht="11.25" customHeight="1" x14ac:dyDescent="0.2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</row>
    <row r="473" spans="1:55" ht="11.25" customHeight="1" x14ac:dyDescent="0.2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</row>
    <row r="474" spans="1:55" ht="11.25" customHeight="1" x14ac:dyDescent="0.2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</row>
    <row r="475" spans="1:55" ht="11.25" customHeight="1" x14ac:dyDescent="0.2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</row>
    <row r="476" spans="1:55" ht="11.25" customHeight="1" x14ac:dyDescent="0.2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</row>
    <row r="477" spans="1:55" ht="11.25" customHeight="1" x14ac:dyDescent="0.2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</row>
    <row r="478" spans="1:55" ht="11.25" customHeight="1" x14ac:dyDescent="0.2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</row>
    <row r="479" spans="1:55" ht="11.25" customHeight="1" x14ac:dyDescent="0.2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</row>
    <row r="480" spans="1:55" ht="11.25" customHeight="1" x14ac:dyDescent="0.2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</row>
    <row r="481" spans="1:55" ht="11.25" customHeight="1" x14ac:dyDescent="0.2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</row>
    <row r="482" spans="1:55" ht="11.25" customHeight="1" x14ac:dyDescent="0.2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</row>
    <row r="483" spans="1:55" ht="11.25" customHeight="1" x14ac:dyDescent="0.2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</row>
    <row r="484" spans="1:55" ht="11.25" customHeight="1" x14ac:dyDescent="0.2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</row>
    <row r="485" spans="1:55" ht="11.25" customHeight="1" x14ac:dyDescent="0.2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</row>
    <row r="486" spans="1:55" ht="11.25" customHeight="1" x14ac:dyDescent="0.2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</row>
    <row r="487" spans="1:55" ht="11.25" customHeight="1" x14ac:dyDescent="0.2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</row>
    <row r="488" spans="1:55" ht="11.25" customHeight="1" x14ac:dyDescent="0.2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</row>
    <row r="489" spans="1:55" ht="11.25" customHeight="1" x14ac:dyDescent="0.2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</row>
    <row r="490" spans="1:55" ht="11.25" customHeight="1" x14ac:dyDescent="0.2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</row>
    <row r="491" spans="1:55" ht="11.25" customHeight="1" x14ac:dyDescent="0.2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</row>
    <row r="492" spans="1:55" ht="11.25" customHeight="1" x14ac:dyDescent="0.2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</row>
    <row r="493" spans="1:55" ht="11.25" customHeight="1" x14ac:dyDescent="0.2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</row>
    <row r="494" spans="1:55" ht="11.25" customHeight="1" x14ac:dyDescent="0.2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</row>
    <row r="495" spans="1:55" ht="11.25" customHeight="1" x14ac:dyDescent="0.2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</row>
    <row r="496" spans="1:55" ht="11.25" customHeight="1" x14ac:dyDescent="0.2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</row>
    <row r="497" spans="1:55" ht="11.25" customHeight="1" x14ac:dyDescent="0.2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</row>
    <row r="498" spans="1:55" ht="11.25" customHeight="1" x14ac:dyDescent="0.2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</row>
    <row r="499" spans="1:55" ht="11.25" customHeight="1" x14ac:dyDescent="0.2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</row>
    <row r="500" spans="1:55" ht="11.25" customHeight="1" x14ac:dyDescent="0.2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</row>
    <row r="501" spans="1:55" ht="11.25" customHeight="1" x14ac:dyDescent="0.2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</row>
    <row r="502" spans="1:55" ht="11.25" customHeight="1" x14ac:dyDescent="0.2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</row>
    <row r="503" spans="1:55" ht="11.25" customHeight="1" x14ac:dyDescent="0.2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</row>
    <row r="504" spans="1:55" ht="11.25" customHeight="1" x14ac:dyDescent="0.2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</row>
    <row r="505" spans="1:55" ht="11.25" customHeight="1" x14ac:dyDescent="0.2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</row>
    <row r="506" spans="1:55" ht="11.25" customHeight="1" x14ac:dyDescent="0.2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</row>
    <row r="507" spans="1:55" ht="11.25" customHeight="1" x14ac:dyDescent="0.2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</row>
    <row r="508" spans="1:55" ht="11.25" customHeight="1" x14ac:dyDescent="0.2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</row>
    <row r="509" spans="1:55" ht="11.25" customHeight="1" x14ac:dyDescent="0.2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</row>
    <row r="510" spans="1:55" ht="11.25" customHeight="1" x14ac:dyDescent="0.2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</row>
    <row r="511" spans="1:55" ht="11.25" customHeight="1" x14ac:dyDescent="0.2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</row>
    <row r="512" spans="1:55" ht="11.25" customHeight="1" x14ac:dyDescent="0.2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</row>
    <row r="513" spans="1:55" ht="11.25" customHeight="1" x14ac:dyDescent="0.2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</row>
    <row r="514" spans="1:55" ht="11.25" customHeight="1" x14ac:dyDescent="0.2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</row>
    <row r="515" spans="1:55" ht="11.25" customHeight="1" x14ac:dyDescent="0.2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</row>
    <row r="516" spans="1:55" ht="11.25" customHeight="1" x14ac:dyDescent="0.2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</row>
    <row r="517" spans="1:55" ht="11.25" customHeight="1" x14ac:dyDescent="0.2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</row>
    <row r="518" spans="1:55" ht="11.25" customHeight="1" x14ac:dyDescent="0.2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</row>
    <row r="519" spans="1:55" ht="11.25" customHeight="1" x14ac:dyDescent="0.2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</row>
    <row r="520" spans="1:55" ht="11.25" customHeight="1" x14ac:dyDescent="0.2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</row>
    <row r="521" spans="1:55" ht="11.25" customHeight="1" x14ac:dyDescent="0.2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</row>
    <row r="522" spans="1:55" ht="11.25" customHeight="1" x14ac:dyDescent="0.2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</row>
    <row r="523" spans="1:55" ht="11.25" customHeight="1" x14ac:dyDescent="0.2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</row>
    <row r="524" spans="1:55" ht="11.25" customHeight="1" x14ac:dyDescent="0.2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</row>
    <row r="525" spans="1:55" ht="11.25" customHeight="1" x14ac:dyDescent="0.2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</row>
    <row r="526" spans="1:55" ht="11.25" customHeight="1" x14ac:dyDescent="0.2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</row>
    <row r="527" spans="1:55" ht="11.25" customHeight="1" x14ac:dyDescent="0.2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</row>
    <row r="528" spans="1:55" ht="11.25" customHeight="1" x14ac:dyDescent="0.25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</row>
    <row r="529" spans="1:55" ht="11.25" customHeight="1" x14ac:dyDescent="0.25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</row>
    <row r="530" spans="1:55" ht="11.25" customHeight="1" x14ac:dyDescent="0.25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</row>
    <row r="531" spans="1:55" ht="11.25" customHeight="1" x14ac:dyDescent="0.25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</row>
    <row r="532" spans="1:55" ht="11.25" customHeight="1" x14ac:dyDescent="0.25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</row>
    <row r="533" spans="1:55" ht="11.25" customHeight="1" x14ac:dyDescent="0.25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</row>
    <row r="534" spans="1:55" ht="11.25" customHeight="1" x14ac:dyDescent="0.25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</row>
    <row r="535" spans="1:55" ht="11.25" customHeight="1" x14ac:dyDescent="0.25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</row>
    <row r="536" spans="1:55" ht="11.25" customHeight="1" x14ac:dyDescent="0.25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</row>
    <row r="537" spans="1:55" ht="11.25" customHeight="1" x14ac:dyDescent="0.25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</row>
    <row r="538" spans="1:55" ht="11.25" customHeight="1" x14ac:dyDescent="0.25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</row>
    <row r="539" spans="1:55" ht="11.25" customHeight="1" x14ac:dyDescent="0.25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</row>
    <row r="540" spans="1:55" ht="11.25" customHeight="1" x14ac:dyDescent="0.25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</row>
    <row r="541" spans="1:55" ht="11.25" customHeight="1" x14ac:dyDescent="0.25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</row>
    <row r="542" spans="1:55" ht="11.25" customHeight="1" x14ac:dyDescent="0.25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</row>
    <row r="543" spans="1:55" ht="11.25" customHeight="1" x14ac:dyDescent="0.25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</row>
    <row r="544" spans="1:55" ht="11.25" customHeight="1" x14ac:dyDescent="0.25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</row>
    <row r="545" spans="1:55" ht="11.25" customHeight="1" x14ac:dyDescent="0.25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</row>
    <row r="546" spans="1:55" ht="11.25" customHeight="1" x14ac:dyDescent="0.25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</row>
    <row r="547" spans="1:55" ht="11.25" customHeight="1" x14ac:dyDescent="0.25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</row>
    <row r="548" spans="1:55" ht="11.25" customHeight="1" x14ac:dyDescent="0.25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</row>
    <row r="549" spans="1:55" ht="11.25" customHeight="1" x14ac:dyDescent="0.25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</row>
    <row r="550" spans="1:55" ht="11.25" customHeight="1" x14ac:dyDescent="0.25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</row>
    <row r="551" spans="1:55" ht="11.25" customHeight="1" x14ac:dyDescent="0.25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</row>
    <row r="552" spans="1:55" ht="11.25" customHeight="1" x14ac:dyDescent="0.25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</row>
    <row r="553" spans="1:55" ht="11.25" customHeight="1" x14ac:dyDescent="0.25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</row>
    <row r="554" spans="1:55" ht="11.25" customHeight="1" x14ac:dyDescent="0.25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</row>
    <row r="555" spans="1:55" ht="11.25" customHeight="1" x14ac:dyDescent="0.25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</row>
    <row r="556" spans="1:55" ht="11.25" customHeight="1" x14ac:dyDescent="0.25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</row>
    <row r="557" spans="1:55" ht="11.25" customHeight="1" x14ac:dyDescent="0.25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</row>
    <row r="558" spans="1:55" ht="11.25" customHeight="1" x14ac:dyDescent="0.25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</row>
    <row r="559" spans="1:55" ht="11.25" customHeight="1" x14ac:dyDescent="0.25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</row>
    <row r="560" spans="1:55" ht="11.25" customHeight="1" x14ac:dyDescent="0.25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</row>
    <row r="561" spans="1:55" ht="11.25" customHeight="1" x14ac:dyDescent="0.25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</row>
    <row r="562" spans="1:55" ht="11.25" customHeight="1" x14ac:dyDescent="0.25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</row>
    <row r="563" spans="1:55" ht="11.25" customHeight="1" x14ac:dyDescent="0.25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</row>
    <row r="564" spans="1:55" ht="11.25" customHeight="1" x14ac:dyDescent="0.25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</row>
    <row r="565" spans="1:55" ht="11.25" customHeight="1" x14ac:dyDescent="0.25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</row>
    <row r="566" spans="1:55" ht="11.25" customHeight="1" x14ac:dyDescent="0.25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</row>
    <row r="567" spans="1:55" ht="11.25" customHeight="1" x14ac:dyDescent="0.25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</row>
    <row r="568" spans="1:55" ht="11.25" customHeight="1" x14ac:dyDescent="0.25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</row>
    <row r="569" spans="1:55" ht="11.25" customHeight="1" x14ac:dyDescent="0.25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</row>
    <row r="570" spans="1:55" ht="11.25" customHeight="1" x14ac:dyDescent="0.25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</row>
    <row r="571" spans="1:55" ht="11.25" customHeight="1" x14ac:dyDescent="0.25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</row>
    <row r="572" spans="1:55" ht="11.25" customHeight="1" x14ac:dyDescent="0.25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</row>
    <row r="573" spans="1:55" ht="11.25" customHeight="1" x14ac:dyDescent="0.25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</row>
    <row r="574" spans="1:55" ht="11.25" customHeight="1" x14ac:dyDescent="0.25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</row>
    <row r="575" spans="1:55" ht="11.25" customHeight="1" x14ac:dyDescent="0.25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</row>
    <row r="576" spans="1:55" ht="11.25" customHeight="1" x14ac:dyDescent="0.25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</row>
    <row r="577" spans="1:55" ht="11.25" customHeight="1" x14ac:dyDescent="0.25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</row>
    <row r="578" spans="1:55" ht="11.25" customHeight="1" x14ac:dyDescent="0.25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</row>
    <row r="579" spans="1:55" ht="11.25" customHeight="1" x14ac:dyDescent="0.25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</row>
    <row r="580" spans="1:55" ht="11.25" customHeight="1" x14ac:dyDescent="0.25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</row>
    <row r="581" spans="1:55" ht="11.25" customHeight="1" x14ac:dyDescent="0.2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</row>
    <row r="582" spans="1:55" ht="11.25" customHeight="1" x14ac:dyDescent="0.25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</row>
    <row r="583" spans="1:55" ht="11.25" customHeight="1" x14ac:dyDescent="0.25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</row>
    <row r="584" spans="1:55" ht="11.25" customHeight="1" x14ac:dyDescent="0.25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</row>
    <row r="585" spans="1:55" ht="11.25" customHeight="1" x14ac:dyDescent="0.25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</row>
    <row r="586" spans="1:55" ht="11.25" customHeight="1" x14ac:dyDescent="0.25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</row>
    <row r="587" spans="1:55" ht="11.25" customHeight="1" x14ac:dyDescent="0.25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</row>
    <row r="588" spans="1:55" ht="11.25" customHeight="1" x14ac:dyDescent="0.25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</row>
    <row r="589" spans="1:55" ht="11.25" customHeight="1" x14ac:dyDescent="0.25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</row>
    <row r="590" spans="1:55" ht="11.25" customHeight="1" x14ac:dyDescent="0.25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</row>
    <row r="591" spans="1:55" ht="11.25" customHeight="1" x14ac:dyDescent="0.25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</row>
    <row r="592" spans="1:55" ht="11.25" customHeight="1" x14ac:dyDescent="0.25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</row>
    <row r="593" spans="1:55" ht="11.25" customHeight="1" x14ac:dyDescent="0.25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</row>
    <row r="594" spans="1:55" ht="11.25" customHeight="1" x14ac:dyDescent="0.25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</row>
    <row r="595" spans="1:55" ht="11.25" customHeight="1" x14ac:dyDescent="0.25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</row>
    <row r="596" spans="1:55" ht="11.25" customHeight="1" x14ac:dyDescent="0.25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</row>
    <row r="597" spans="1:55" ht="11.25" customHeight="1" x14ac:dyDescent="0.25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</row>
    <row r="598" spans="1:55" ht="11.25" customHeight="1" x14ac:dyDescent="0.25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</row>
    <row r="599" spans="1:55" ht="11.25" customHeight="1" x14ac:dyDescent="0.25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</row>
    <row r="600" spans="1:55" ht="11.25" customHeight="1" x14ac:dyDescent="0.25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</row>
    <row r="601" spans="1:55" ht="11.25" customHeight="1" x14ac:dyDescent="0.25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</row>
    <row r="602" spans="1:55" ht="11.25" customHeight="1" x14ac:dyDescent="0.25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</row>
    <row r="603" spans="1:55" ht="11.25" customHeight="1" x14ac:dyDescent="0.25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</row>
    <row r="604" spans="1:55" ht="11.25" customHeight="1" x14ac:dyDescent="0.25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</row>
    <row r="605" spans="1:55" ht="11.25" customHeight="1" x14ac:dyDescent="0.25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</row>
    <row r="606" spans="1:55" ht="11.25" customHeight="1" x14ac:dyDescent="0.25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</row>
    <row r="607" spans="1:55" ht="11.25" customHeight="1" x14ac:dyDescent="0.25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</row>
    <row r="608" spans="1:55" ht="11.25" customHeight="1" x14ac:dyDescent="0.25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</row>
    <row r="609" spans="1:55" ht="11.25" customHeight="1" x14ac:dyDescent="0.25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</row>
    <row r="610" spans="1:55" ht="11.25" customHeight="1" x14ac:dyDescent="0.25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</row>
    <row r="611" spans="1:55" ht="11.25" customHeight="1" x14ac:dyDescent="0.25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</row>
    <row r="612" spans="1:55" ht="11.25" customHeight="1" x14ac:dyDescent="0.25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</row>
    <row r="613" spans="1:55" ht="11.25" customHeight="1" x14ac:dyDescent="0.25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</row>
    <row r="614" spans="1:55" ht="11.25" customHeight="1" x14ac:dyDescent="0.25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</row>
    <row r="615" spans="1:55" ht="11.25" customHeight="1" x14ac:dyDescent="0.25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</row>
    <row r="616" spans="1:55" ht="11.25" customHeight="1" x14ac:dyDescent="0.25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</row>
    <row r="617" spans="1:55" ht="11.25" customHeight="1" x14ac:dyDescent="0.25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</row>
    <row r="618" spans="1:55" ht="11.25" customHeight="1" x14ac:dyDescent="0.25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</row>
    <row r="619" spans="1:55" ht="11.25" customHeight="1" x14ac:dyDescent="0.25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</row>
    <row r="620" spans="1:55" ht="11.25" customHeight="1" x14ac:dyDescent="0.25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</row>
    <row r="621" spans="1:55" ht="11.25" customHeight="1" x14ac:dyDescent="0.25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</row>
    <row r="622" spans="1:55" ht="11.25" customHeight="1" x14ac:dyDescent="0.25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</row>
    <row r="623" spans="1:55" ht="11.25" customHeight="1" x14ac:dyDescent="0.25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</row>
    <row r="624" spans="1:55" ht="11.25" customHeight="1" x14ac:dyDescent="0.25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</row>
    <row r="625" spans="1:55" ht="11.25" customHeight="1" x14ac:dyDescent="0.25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</row>
    <row r="626" spans="1:55" ht="11.25" customHeight="1" x14ac:dyDescent="0.25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</row>
    <row r="627" spans="1:55" ht="11.25" customHeight="1" x14ac:dyDescent="0.25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</row>
    <row r="628" spans="1:55" ht="11.25" customHeight="1" x14ac:dyDescent="0.25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</row>
    <row r="629" spans="1:55" ht="11.25" customHeight="1" x14ac:dyDescent="0.25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</row>
    <row r="630" spans="1:55" ht="11.25" customHeight="1" x14ac:dyDescent="0.25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</row>
    <row r="631" spans="1:55" ht="11.25" customHeight="1" x14ac:dyDescent="0.25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</row>
    <row r="632" spans="1:55" ht="11.25" customHeight="1" x14ac:dyDescent="0.25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</row>
    <row r="633" spans="1:55" ht="11.25" customHeight="1" x14ac:dyDescent="0.25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</row>
    <row r="634" spans="1:55" ht="11.25" customHeight="1" x14ac:dyDescent="0.25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</row>
    <row r="635" spans="1:55" ht="11.25" customHeight="1" x14ac:dyDescent="0.25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</row>
    <row r="636" spans="1:55" ht="11.25" customHeight="1" x14ac:dyDescent="0.25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</row>
    <row r="637" spans="1:55" ht="11.25" customHeight="1" x14ac:dyDescent="0.25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</row>
    <row r="638" spans="1:55" ht="11.25" customHeight="1" x14ac:dyDescent="0.25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</row>
    <row r="639" spans="1:55" ht="11.25" customHeight="1" x14ac:dyDescent="0.25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</row>
    <row r="640" spans="1:55" ht="11.25" customHeight="1" x14ac:dyDescent="0.25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</row>
    <row r="641" spans="1:55" ht="11.25" customHeight="1" x14ac:dyDescent="0.25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</row>
    <row r="642" spans="1:55" ht="11.25" customHeight="1" x14ac:dyDescent="0.25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</row>
    <row r="643" spans="1:55" ht="11.25" customHeight="1" x14ac:dyDescent="0.25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</row>
    <row r="644" spans="1:55" ht="11.25" customHeight="1" x14ac:dyDescent="0.25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</row>
    <row r="645" spans="1:55" ht="11.25" customHeight="1" x14ac:dyDescent="0.25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</row>
    <row r="646" spans="1:55" ht="11.25" customHeight="1" x14ac:dyDescent="0.25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</row>
    <row r="647" spans="1:55" ht="11.25" customHeight="1" x14ac:dyDescent="0.25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</row>
    <row r="648" spans="1:55" ht="11.25" customHeight="1" x14ac:dyDescent="0.25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</row>
    <row r="649" spans="1:55" ht="11.25" customHeight="1" x14ac:dyDescent="0.25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</row>
    <row r="650" spans="1:55" ht="11.25" customHeight="1" x14ac:dyDescent="0.25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</row>
    <row r="651" spans="1:55" ht="11.25" customHeight="1" x14ac:dyDescent="0.25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</row>
    <row r="652" spans="1:55" ht="11.25" customHeight="1" x14ac:dyDescent="0.25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</row>
    <row r="653" spans="1:55" ht="11.25" customHeight="1" x14ac:dyDescent="0.25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</row>
    <row r="654" spans="1:55" ht="11.25" customHeight="1" x14ac:dyDescent="0.25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</row>
    <row r="655" spans="1:55" ht="11.25" customHeight="1" x14ac:dyDescent="0.25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</row>
    <row r="656" spans="1:55" ht="11.25" customHeight="1" x14ac:dyDescent="0.25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</row>
    <row r="657" spans="1:55" ht="11.25" customHeight="1" x14ac:dyDescent="0.25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</row>
    <row r="658" spans="1:55" ht="11.25" customHeight="1" x14ac:dyDescent="0.25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</row>
    <row r="659" spans="1:55" ht="11.25" customHeight="1" x14ac:dyDescent="0.25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</row>
    <row r="660" spans="1:55" ht="11.25" customHeight="1" x14ac:dyDescent="0.25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</row>
    <row r="661" spans="1:55" ht="11.25" customHeight="1" x14ac:dyDescent="0.25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</row>
    <row r="662" spans="1:55" ht="11.25" customHeight="1" x14ac:dyDescent="0.25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</row>
    <row r="663" spans="1:55" ht="11.25" customHeight="1" x14ac:dyDescent="0.25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</row>
    <row r="664" spans="1:55" ht="11.25" customHeight="1" x14ac:dyDescent="0.25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</row>
    <row r="665" spans="1:55" ht="11.25" customHeight="1" x14ac:dyDescent="0.25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</row>
    <row r="666" spans="1:55" ht="11.25" customHeight="1" x14ac:dyDescent="0.25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</row>
    <row r="667" spans="1:55" ht="11.25" customHeight="1" x14ac:dyDescent="0.25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</row>
    <row r="668" spans="1:55" ht="11.25" customHeight="1" x14ac:dyDescent="0.25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</row>
    <row r="669" spans="1:55" ht="11.25" customHeight="1" x14ac:dyDescent="0.25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</row>
    <row r="670" spans="1:55" ht="11.25" customHeight="1" x14ac:dyDescent="0.25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</row>
    <row r="671" spans="1:55" ht="11.25" customHeight="1" x14ac:dyDescent="0.25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</row>
    <row r="672" spans="1:55" ht="11.25" customHeight="1" x14ac:dyDescent="0.25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</row>
    <row r="673" spans="1:55" ht="11.25" customHeight="1" x14ac:dyDescent="0.25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</row>
    <row r="674" spans="1:55" ht="11.25" customHeight="1" x14ac:dyDescent="0.25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</row>
    <row r="675" spans="1:55" ht="11.25" customHeight="1" x14ac:dyDescent="0.25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</row>
    <row r="676" spans="1:55" ht="11.25" customHeight="1" x14ac:dyDescent="0.25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</row>
    <row r="677" spans="1:55" ht="11.25" customHeight="1" x14ac:dyDescent="0.25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</row>
    <row r="678" spans="1:55" ht="11.25" customHeight="1" x14ac:dyDescent="0.25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</row>
    <row r="679" spans="1:55" ht="11.25" customHeight="1" x14ac:dyDescent="0.25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</row>
    <row r="680" spans="1:55" ht="11.25" customHeight="1" x14ac:dyDescent="0.25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</row>
    <row r="681" spans="1:55" ht="11.25" customHeight="1" x14ac:dyDescent="0.25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</row>
    <row r="682" spans="1:55" ht="11.25" customHeight="1" x14ac:dyDescent="0.25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</row>
    <row r="683" spans="1:55" ht="11.25" customHeight="1" x14ac:dyDescent="0.25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</row>
    <row r="684" spans="1:55" ht="11.25" customHeight="1" x14ac:dyDescent="0.25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</row>
    <row r="685" spans="1:55" ht="11.25" customHeight="1" x14ac:dyDescent="0.25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</row>
    <row r="686" spans="1:55" ht="11.25" customHeight="1" x14ac:dyDescent="0.25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</row>
    <row r="687" spans="1:55" ht="11.25" customHeight="1" x14ac:dyDescent="0.25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</row>
    <row r="688" spans="1:55" ht="11.25" customHeight="1" x14ac:dyDescent="0.25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</row>
    <row r="689" spans="1:55" ht="11.25" customHeight="1" x14ac:dyDescent="0.25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</row>
    <row r="690" spans="1:55" ht="11.25" customHeight="1" x14ac:dyDescent="0.25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</row>
    <row r="691" spans="1:55" ht="11.25" customHeight="1" x14ac:dyDescent="0.25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</row>
    <row r="692" spans="1:55" ht="11.25" customHeight="1" x14ac:dyDescent="0.25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</row>
    <row r="693" spans="1:55" ht="11.25" customHeight="1" x14ac:dyDescent="0.25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</row>
    <row r="694" spans="1:55" ht="11.25" customHeight="1" x14ac:dyDescent="0.25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</row>
    <row r="695" spans="1:55" ht="11.25" customHeight="1" x14ac:dyDescent="0.25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</row>
    <row r="696" spans="1:55" ht="11.25" customHeight="1" x14ac:dyDescent="0.25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</row>
    <row r="697" spans="1:55" ht="11.25" customHeight="1" x14ac:dyDescent="0.25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</row>
    <row r="698" spans="1:55" ht="11.25" customHeight="1" x14ac:dyDescent="0.25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</row>
    <row r="699" spans="1:55" ht="11.25" customHeight="1" x14ac:dyDescent="0.25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</row>
    <row r="700" spans="1:55" ht="11.25" customHeight="1" x14ac:dyDescent="0.25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</row>
    <row r="701" spans="1:55" ht="11.25" customHeight="1" x14ac:dyDescent="0.25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</row>
    <row r="702" spans="1:55" ht="11.25" customHeight="1" x14ac:dyDescent="0.25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</row>
    <row r="703" spans="1:55" ht="11.25" customHeight="1" x14ac:dyDescent="0.25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</row>
    <row r="704" spans="1:55" ht="11.25" customHeight="1" x14ac:dyDescent="0.25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</row>
    <row r="705" spans="1:55" ht="11.25" customHeight="1" x14ac:dyDescent="0.25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</row>
    <row r="706" spans="1:55" ht="11.25" customHeight="1" x14ac:dyDescent="0.25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</row>
    <row r="707" spans="1:55" ht="11.25" customHeight="1" x14ac:dyDescent="0.25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</row>
    <row r="708" spans="1:55" ht="11.25" customHeight="1" x14ac:dyDescent="0.25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</row>
    <row r="709" spans="1:55" ht="11.25" customHeight="1" x14ac:dyDescent="0.25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</row>
    <row r="710" spans="1:55" ht="11.25" customHeight="1" x14ac:dyDescent="0.25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</row>
    <row r="711" spans="1:55" ht="11.25" customHeight="1" x14ac:dyDescent="0.25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</row>
    <row r="712" spans="1:55" ht="11.25" customHeight="1" x14ac:dyDescent="0.25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</row>
    <row r="713" spans="1:55" ht="11.25" customHeight="1" x14ac:dyDescent="0.25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</row>
    <row r="714" spans="1:55" ht="11.25" customHeight="1" x14ac:dyDescent="0.25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</row>
    <row r="715" spans="1:55" ht="11.25" customHeight="1" x14ac:dyDescent="0.25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</row>
    <row r="716" spans="1:55" ht="11.25" customHeight="1" x14ac:dyDescent="0.25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</row>
    <row r="717" spans="1:55" ht="11.25" customHeight="1" x14ac:dyDescent="0.25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</row>
    <row r="718" spans="1:55" ht="11.25" customHeight="1" x14ac:dyDescent="0.25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</row>
    <row r="719" spans="1:55" ht="11.25" customHeight="1" x14ac:dyDescent="0.25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</row>
    <row r="720" spans="1:55" ht="11.25" customHeight="1" x14ac:dyDescent="0.25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</row>
    <row r="721" spans="1:55" ht="11.25" customHeight="1" x14ac:dyDescent="0.25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</row>
    <row r="722" spans="1:55" ht="11.25" customHeight="1" x14ac:dyDescent="0.25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</row>
    <row r="723" spans="1:55" ht="11.25" customHeight="1" x14ac:dyDescent="0.25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</row>
    <row r="724" spans="1:55" ht="11.25" customHeight="1" x14ac:dyDescent="0.25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</row>
    <row r="725" spans="1:55" ht="11.25" customHeight="1" x14ac:dyDescent="0.25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</row>
    <row r="726" spans="1:55" ht="11.25" customHeight="1" x14ac:dyDescent="0.25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</row>
    <row r="727" spans="1:55" ht="11.25" customHeight="1" x14ac:dyDescent="0.25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</row>
    <row r="728" spans="1:55" ht="11.25" customHeight="1" x14ac:dyDescent="0.25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</row>
    <row r="729" spans="1:55" ht="11.25" customHeight="1" x14ac:dyDescent="0.25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</row>
    <row r="730" spans="1:55" ht="11.25" customHeight="1" x14ac:dyDescent="0.25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</row>
    <row r="731" spans="1:55" ht="11.25" customHeight="1" x14ac:dyDescent="0.25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</row>
    <row r="732" spans="1:55" ht="11.25" customHeight="1" x14ac:dyDescent="0.25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</row>
    <row r="733" spans="1:55" ht="11.25" customHeight="1" x14ac:dyDescent="0.25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</row>
    <row r="734" spans="1:55" ht="11.25" customHeight="1" x14ac:dyDescent="0.25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</row>
    <row r="735" spans="1:55" ht="11.25" customHeight="1" x14ac:dyDescent="0.25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</row>
    <row r="736" spans="1:55" ht="11.25" customHeight="1" x14ac:dyDescent="0.25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</row>
    <row r="737" spans="1:55" ht="11.25" customHeight="1" x14ac:dyDescent="0.25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</row>
    <row r="738" spans="1:55" ht="11.25" customHeight="1" x14ac:dyDescent="0.25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</row>
    <row r="739" spans="1:55" ht="11.25" customHeight="1" x14ac:dyDescent="0.25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</row>
    <row r="740" spans="1:55" ht="11.25" customHeight="1" x14ac:dyDescent="0.25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</row>
    <row r="741" spans="1:55" ht="11.25" customHeight="1" x14ac:dyDescent="0.25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</row>
    <row r="742" spans="1:55" ht="11.25" customHeight="1" x14ac:dyDescent="0.25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</row>
    <row r="743" spans="1:55" ht="11.25" customHeight="1" x14ac:dyDescent="0.25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</row>
    <row r="744" spans="1:55" ht="11.25" customHeight="1" x14ac:dyDescent="0.25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</row>
    <row r="745" spans="1:55" ht="11.25" customHeight="1" x14ac:dyDescent="0.25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</row>
    <row r="746" spans="1:55" ht="11.25" customHeight="1" x14ac:dyDescent="0.25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</row>
    <row r="747" spans="1:55" ht="11.25" customHeight="1" x14ac:dyDescent="0.25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</row>
    <row r="748" spans="1:55" ht="11.25" customHeight="1" x14ac:dyDescent="0.25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</row>
    <row r="749" spans="1:55" ht="11.25" customHeight="1" x14ac:dyDescent="0.25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</row>
    <row r="750" spans="1:55" ht="11.25" customHeight="1" x14ac:dyDescent="0.25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</row>
    <row r="751" spans="1:55" ht="11.25" customHeight="1" x14ac:dyDescent="0.25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</row>
    <row r="752" spans="1:55" ht="11.25" customHeight="1" x14ac:dyDescent="0.25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</row>
    <row r="753" spans="1:55" ht="11.25" customHeight="1" x14ac:dyDescent="0.25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</row>
    <row r="754" spans="1:55" ht="11.25" customHeight="1" x14ac:dyDescent="0.25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</row>
    <row r="755" spans="1:55" ht="11.25" customHeight="1" x14ac:dyDescent="0.25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</row>
    <row r="756" spans="1:55" ht="11.25" customHeight="1" x14ac:dyDescent="0.25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</row>
    <row r="757" spans="1:55" ht="11.25" customHeight="1" x14ac:dyDescent="0.25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</row>
    <row r="758" spans="1:55" ht="11.25" customHeight="1" x14ac:dyDescent="0.25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</row>
    <row r="759" spans="1:55" ht="11.25" customHeight="1" x14ac:dyDescent="0.25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</row>
    <row r="760" spans="1:55" ht="11.25" customHeight="1" x14ac:dyDescent="0.25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</row>
    <row r="761" spans="1:55" ht="11.25" customHeight="1" x14ac:dyDescent="0.25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</row>
    <row r="762" spans="1:55" ht="11.25" customHeight="1" x14ac:dyDescent="0.25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</row>
    <row r="763" spans="1:55" ht="11.25" customHeight="1" x14ac:dyDescent="0.25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</row>
    <row r="764" spans="1:55" ht="11.25" customHeight="1" x14ac:dyDescent="0.25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</row>
    <row r="765" spans="1:55" ht="11.25" customHeight="1" x14ac:dyDescent="0.25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</row>
    <row r="766" spans="1:55" ht="11.25" customHeight="1" x14ac:dyDescent="0.25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</row>
    <row r="767" spans="1:55" ht="11.25" customHeight="1" x14ac:dyDescent="0.25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</row>
    <row r="768" spans="1:55" ht="11.25" customHeight="1" x14ac:dyDescent="0.25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</row>
    <row r="769" spans="1:55" ht="11.25" customHeight="1" x14ac:dyDescent="0.25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</row>
    <row r="770" spans="1:55" ht="11.25" customHeight="1" x14ac:dyDescent="0.25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</row>
    <row r="771" spans="1:55" ht="11.25" customHeight="1" x14ac:dyDescent="0.25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</row>
    <row r="772" spans="1:55" ht="11.25" customHeight="1" x14ac:dyDescent="0.25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</row>
    <row r="773" spans="1:55" ht="11.25" customHeight="1" x14ac:dyDescent="0.25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</row>
    <row r="774" spans="1:55" ht="11.25" customHeight="1" x14ac:dyDescent="0.25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</row>
    <row r="775" spans="1:55" ht="11.25" customHeight="1" x14ac:dyDescent="0.25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</row>
    <row r="776" spans="1:55" ht="11.25" customHeight="1" x14ac:dyDescent="0.25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</row>
    <row r="777" spans="1:55" ht="11.25" customHeight="1" x14ac:dyDescent="0.25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</row>
    <row r="778" spans="1:55" ht="11.25" customHeight="1" x14ac:dyDescent="0.25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</row>
    <row r="779" spans="1:55" ht="11.25" customHeight="1" x14ac:dyDescent="0.25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</row>
    <row r="780" spans="1:55" ht="11.25" customHeight="1" x14ac:dyDescent="0.25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</row>
    <row r="781" spans="1:55" ht="11.25" customHeight="1" x14ac:dyDescent="0.25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</row>
    <row r="782" spans="1:55" ht="11.25" customHeight="1" x14ac:dyDescent="0.25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</row>
    <row r="783" spans="1:55" ht="11.25" customHeight="1" x14ac:dyDescent="0.25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</row>
    <row r="784" spans="1:55" ht="11.25" customHeight="1" x14ac:dyDescent="0.25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</row>
    <row r="785" spans="1:55" ht="11.25" customHeight="1" x14ac:dyDescent="0.25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</row>
    <row r="786" spans="1:55" ht="11.25" customHeight="1" x14ac:dyDescent="0.25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</row>
    <row r="787" spans="1:55" ht="11.25" customHeight="1" x14ac:dyDescent="0.25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</row>
    <row r="788" spans="1:55" ht="11.25" customHeight="1" x14ac:dyDescent="0.25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</row>
    <row r="789" spans="1:55" ht="11.25" customHeight="1" x14ac:dyDescent="0.25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</row>
    <row r="790" spans="1:55" ht="11.25" customHeight="1" x14ac:dyDescent="0.25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</row>
    <row r="791" spans="1:55" ht="11.25" customHeight="1" x14ac:dyDescent="0.25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</row>
    <row r="792" spans="1:55" ht="11.25" customHeight="1" x14ac:dyDescent="0.25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</row>
    <row r="793" spans="1:55" ht="11.25" customHeight="1" x14ac:dyDescent="0.25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</row>
    <row r="794" spans="1:55" ht="11.25" customHeight="1" x14ac:dyDescent="0.25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</row>
    <row r="795" spans="1:55" ht="11.25" customHeight="1" x14ac:dyDescent="0.25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</row>
    <row r="796" spans="1:55" ht="11.25" customHeight="1" x14ac:dyDescent="0.25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</row>
    <row r="797" spans="1:55" ht="11.25" customHeight="1" x14ac:dyDescent="0.25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</row>
    <row r="798" spans="1:55" ht="11.25" customHeight="1" x14ac:dyDescent="0.25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</row>
    <row r="799" spans="1:55" ht="11.25" customHeight="1" x14ac:dyDescent="0.25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</row>
    <row r="800" spans="1:55" ht="11.25" customHeight="1" x14ac:dyDescent="0.25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</row>
    <row r="801" spans="1:55" ht="11.25" customHeight="1" x14ac:dyDescent="0.25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</row>
    <row r="802" spans="1:55" ht="11.25" customHeight="1" x14ac:dyDescent="0.25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</row>
    <row r="803" spans="1:55" ht="11.25" customHeight="1" x14ac:dyDescent="0.25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</row>
    <row r="804" spans="1:55" ht="11.25" customHeight="1" x14ac:dyDescent="0.25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</row>
    <row r="805" spans="1:55" ht="11.25" customHeight="1" x14ac:dyDescent="0.25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</row>
    <row r="806" spans="1:55" ht="11.25" customHeight="1" x14ac:dyDescent="0.25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</row>
    <row r="807" spans="1:55" ht="11.25" customHeight="1" x14ac:dyDescent="0.25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</row>
    <row r="808" spans="1:55" ht="11.25" customHeight="1" x14ac:dyDescent="0.25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</row>
    <row r="809" spans="1:55" ht="11.25" customHeight="1" x14ac:dyDescent="0.25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</row>
    <row r="810" spans="1:55" ht="11.25" customHeight="1" x14ac:dyDescent="0.25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</row>
    <row r="811" spans="1:55" ht="11.25" customHeight="1" x14ac:dyDescent="0.25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</row>
    <row r="812" spans="1:55" ht="11.25" customHeight="1" x14ac:dyDescent="0.25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</row>
    <row r="813" spans="1:55" ht="11.25" customHeight="1" x14ac:dyDescent="0.25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</row>
    <row r="814" spans="1:55" ht="11.25" customHeight="1" x14ac:dyDescent="0.25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</row>
    <row r="815" spans="1:55" ht="11.25" customHeight="1" x14ac:dyDescent="0.25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</row>
    <row r="816" spans="1:55" ht="11.25" customHeight="1" x14ac:dyDescent="0.25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</row>
    <row r="817" spans="1:55" ht="11.25" customHeight="1" x14ac:dyDescent="0.25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</row>
    <row r="818" spans="1:55" ht="11.25" customHeight="1" x14ac:dyDescent="0.25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</row>
    <row r="819" spans="1:55" ht="11.25" customHeight="1" x14ac:dyDescent="0.25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</row>
    <row r="820" spans="1:55" ht="11.25" customHeight="1" x14ac:dyDescent="0.25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</row>
    <row r="821" spans="1:55" ht="11.25" customHeight="1" x14ac:dyDescent="0.25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</row>
    <row r="822" spans="1:55" ht="11.25" customHeight="1" x14ac:dyDescent="0.25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</row>
    <row r="823" spans="1:55" ht="11.25" customHeight="1" x14ac:dyDescent="0.25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</row>
    <row r="824" spans="1:55" ht="11.25" customHeight="1" x14ac:dyDescent="0.25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</row>
    <row r="825" spans="1:55" ht="11.25" customHeight="1" x14ac:dyDescent="0.25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</row>
    <row r="826" spans="1:55" ht="11.25" customHeight="1" x14ac:dyDescent="0.25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</row>
    <row r="827" spans="1:55" ht="11.25" customHeight="1" x14ac:dyDescent="0.25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</row>
    <row r="828" spans="1:55" ht="11.25" customHeight="1" x14ac:dyDescent="0.25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</row>
    <row r="829" spans="1:55" ht="11.25" customHeight="1" x14ac:dyDescent="0.25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</row>
    <row r="830" spans="1:55" ht="11.25" customHeight="1" x14ac:dyDescent="0.25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</row>
    <row r="831" spans="1:55" ht="11.25" customHeight="1" x14ac:dyDescent="0.25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</row>
    <row r="832" spans="1:55" ht="11.25" customHeight="1" x14ac:dyDescent="0.25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</row>
    <row r="833" spans="1:55" ht="11.25" customHeight="1" x14ac:dyDescent="0.25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</row>
    <row r="834" spans="1:55" ht="11.25" customHeight="1" x14ac:dyDescent="0.25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</row>
    <row r="835" spans="1:55" ht="11.25" customHeight="1" x14ac:dyDescent="0.25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</row>
    <row r="836" spans="1:55" ht="11.25" customHeight="1" x14ac:dyDescent="0.25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</row>
    <row r="837" spans="1:55" ht="11.25" customHeight="1" x14ac:dyDescent="0.25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</row>
    <row r="838" spans="1:55" ht="11.25" customHeight="1" x14ac:dyDescent="0.25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</row>
    <row r="839" spans="1:55" ht="11.25" customHeight="1" x14ac:dyDescent="0.25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</row>
    <row r="840" spans="1:55" ht="11.25" customHeight="1" x14ac:dyDescent="0.25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</row>
    <row r="841" spans="1:55" ht="11.25" customHeight="1" x14ac:dyDescent="0.25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</row>
    <row r="842" spans="1:55" ht="11.25" customHeight="1" x14ac:dyDescent="0.25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</row>
    <row r="843" spans="1:55" ht="11.25" customHeight="1" x14ac:dyDescent="0.25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</row>
    <row r="844" spans="1:55" ht="11.25" customHeight="1" x14ac:dyDescent="0.25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</row>
    <row r="845" spans="1:55" ht="11.25" customHeight="1" x14ac:dyDescent="0.25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</row>
    <row r="846" spans="1:55" ht="11.25" customHeight="1" x14ac:dyDescent="0.25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</row>
    <row r="847" spans="1:55" ht="11.25" customHeight="1" x14ac:dyDescent="0.25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</row>
    <row r="848" spans="1:55" ht="11.25" customHeight="1" x14ac:dyDescent="0.25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</row>
    <row r="849" spans="1:55" ht="11.25" customHeight="1" x14ac:dyDescent="0.25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</row>
    <row r="850" spans="1:55" ht="11.25" customHeight="1" x14ac:dyDescent="0.25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</row>
    <row r="851" spans="1:55" ht="11.25" customHeight="1" x14ac:dyDescent="0.25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</row>
    <row r="852" spans="1:55" ht="11.25" customHeight="1" x14ac:dyDescent="0.25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</row>
    <row r="853" spans="1:55" ht="11.25" customHeight="1" x14ac:dyDescent="0.25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</row>
    <row r="854" spans="1:55" ht="11.25" customHeight="1" x14ac:dyDescent="0.25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</row>
    <row r="855" spans="1:55" ht="11.25" customHeight="1" x14ac:dyDescent="0.25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</row>
    <row r="856" spans="1:55" ht="11.25" customHeight="1" x14ac:dyDescent="0.25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</row>
    <row r="857" spans="1:55" ht="11.25" customHeight="1" x14ac:dyDescent="0.25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</row>
    <row r="858" spans="1:55" ht="11.25" customHeight="1" x14ac:dyDescent="0.25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</row>
    <row r="859" spans="1:55" ht="11.25" customHeight="1" x14ac:dyDescent="0.25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</row>
    <row r="860" spans="1:55" ht="11.25" customHeight="1" x14ac:dyDescent="0.25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</row>
    <row r="861" spans="1:55" ht="11.25" customHeight="1" x14ac:dyDescent="0.25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</row>
    <row r="862" spans="1:55" ht="11.25" customHeight="1" x14ac:dyDescent="0.25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</row>
    <row r="863" spans="1:55" ht="11.25" customHeight="1" x14ac:dyDescent="0.25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</row>
    <row r="864" spans="1:55" ht="11.25" customHeight="1" x14ac:dyDescent="0.25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</row>
    <row r="865" spans="1:55" ht="11.25" customHeight="1" x14ac:dyDescent="0.25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</row>
    <row r="866" spans="1:55" ht="11.25" customHeight="1" x14ac:dyDescent="0.25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</row>
    <row r="867" spans="1:55" ht="11.25" customHeight="1" x14ac:dyDescent="0.25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</row>
    <row r="868" spans="1:55" ht="11.25" customHeight="1" x14ac:dyDescent="0.25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</row>
    <row r="869" spans="1:55" ht="11.25" customHeight="1" x14ac:dyDescent="0.25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</row>
    <row r="870" spans="1:55" ht="11.25" customHeight="1" x14ac:dyDescent="0.25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</row>
    <row r="871" spans="1:55" ht="11.25" customHeight="1" x14ac:dyDescent="0.25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</row>
    <row r="872" spans="1:55" ht="11.25" customHeight="1" x14ac:dyDescent="0.25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</row>
    <row r="873" spans="1:55" ht="11.25" customHeight="1" x14ac:dyDescent="0.25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</row>
    <row r="874" spans="1:55" ht="11.25" customHeight="1" x14ac:dyDescent="0.25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</row>
    <row r="875" spans="1:55" ht="11.25" customHeight="1" x14ac:dyDescent="0.25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</row>
    <row r="876" spans="1:55" ht="11.25" customHeight="1" x14ac:dyDescent="0.25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</row>
    <row r="877" spans="1:55" ht="11.25" customHeight="1" x14ac:dyDescent="0.25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</row>
    <row r="878" spans="1:55" ht="11.25" customHeight="1" x14ac:dyDescent="0.25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</row>
    <row r="879" spans="1:55" ht="11.25" customHeight="1" x14ac:dyDescent="0.25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</row>
    <row r="880" spans="1:55" ht="11.25" customHeight="1" x14ac:dyDescent="0.25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</row>
    <row r="881" spans="1:55" ht="11.25" customHeight="1" x14ac:dyDescent="0.25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</row>
    <row r="882" spans="1:55" ht="11.25" customHeight="1" x14ac:dyDescent="0.25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</row>
    <row r="883" spans="1:55" ht="11.25" customHeight="1" x14ac:dyDescent="0.25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</row>
    <row r="884" spans="1:55" ht="11.25" customHeight="1" x14ac:dyDescent="0.25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</row>
    <row r="885" spans="1:55" ht="11.25" customHeight="1" x14ac:dyDescent="0.25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</row>
    <row r="886" spans="1:55" ht="11.25" customHeight="1" x14ac:dyDescent="0.25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</row>
    <row r="887" spans="1:55" ht="11.25" customHeight="1" x14ac:dyDescent="0.25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</row>
    <row r="888" spans="1:55" ht="11.25" customHeight="1" x14ac:dyDescent="0.25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</row>
    <row r="889" spans="1:55" ht="11.25" customHeight="1" x14ac:dyDescent="0.25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</row>
    <row r="890" spans="1:55" ht="11.25" customHeight="1" x14ac:dyDescent="0.25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</row>
    <row r="891" spans="1:55" ht="11.25" customHeight="1" x14ac:dyDescent="0.25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</row>
    <row r="892" spans="1:55" ht="11.25" customHeight="1" x14ac:dyDescent="0.25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</row>
    <row r="893" spans="1:55" ht="11.25" customHeight="1" x14ac:dyDescent="0.25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</row>
    <row r="894" spans="1:55" ht="11.25" customHeight="1" x14ac:dyDescent="0.25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</row>
    <row r="895" spans="1:55" ht="11.25" customHeight="1" x14ac:dyDescent="0.25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</row>
    <row r="896" spans="1:55" ht="11.25" customHeight="1" x14ac:dyDescent="0.25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</row>
    <row r="897" spans="1:55" ht="11.25" customHeight="1" x14ac:dyDescent="0.25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</row>
    <row r="898" spans="1:55" ht="11.25" customHeight="1" x14ac:dyDescent="0.25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</row>
    <row r="899" spans="1:55" ht="11.25" customHeight="1" x14ac:dyDescent="0.25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</row>
    <row r="900" spans="1:55" ht="11.25" customHeight="1" x14ac:dyDescent="0.25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</row>
    <row r="901" spans="1:55" ht="11.25" customHeight="1" x14ac:dyDescent="0.25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</row>
    <row r="902" spans="1:55" ht="11.25" customHeight="1" x14ac:dyDescent="0.25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</row>
    <row r="903" spans="1:55" ht="11.25" customHeight="1" x14ac:dyDescent="0.25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</row>
    <row r="904" spans="1:55" ht="11.25" customHeight="1" x14ac:dyDescent="0.25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</row>
    <row r="905" spans="1:55" ht="11.25" customHeight="1" x14ac:dyDescent="0.25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</row>
    <row r="906" spans="1:55" ht="11.25" customHeight="1" x14ac:dyDescent="0.25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</row>
    <row r="907" spans="1:55" ht="11.25" customHeight="1" x14ac:dyDescent="0.25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</row>
    <row r="908" spans="1:55" ht="11.25" customHeight="1" x14ac:dyDescent="0.25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</row>
    <row r="909" spans="1:55" ht="11.25" customHeight="1" x14ac:dyDescent="0.25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</row>
    <row r="910" spans="1:55" ht="11.25" customHeight="1" x14ac:dyDescent="0.25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</row>
    <row r="911" spans="1:55" ht="11.25" customHeight="1" x14ac:dyDescent="0.25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</row>
    <row r="912" spans="1:55" ht="11.25" customHeight="1" x14ac:dyDescent="0.25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</row>
    <row r="913" spans="1:55" ht="11.25" customHeight="1" x14ac:dyDescent="0.25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</row>
    <row r="914" spans="1:55" ht="11.25" customHeight="1" x14ac:dyDescent="0.25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</row>
    <row r="915" spans="1:55" ht="11.25" customHeight="1" x14ac:dyDescent="0.25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</row>
    <row r="916" spans="1:55" ht="11.25" customHeight="1" x14ac:dyDescent="0.25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</row>
    <row r="917" spans="1:55" ht="11.25" customHeight="1" x14ac:dyDescent="0.25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</row>
    <row r="918" spans="1:55" ht="11.25" customHeight="1" x14ac:dyDescent="0.25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</row>
    <row r="919" spans="1:55" ht="11.25" customHeight="1" x14ac:dyDescent="0.25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</row>
    <row r="920" spans="1:55" ht="11.25" customHeight="1" x14ac:dyDescent="0.25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</row>
    <row r="921" spans="1:55" ht="11.25" customHeight="1" x14ac:dyDescent="0.25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</row>
    <row r="922" spans="1:55" ht="11.25" customHeight="1" x14ac:dyDescent="0.25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</row>
    <row r="923" spans="1:55" ht="11.25" customHeight="1" x14ac:dyDescent="0.25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</row>
    <row r="924" spans="1:55" ht="11.25" customHeight="1" x14ac:dyDescent="0.25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</row>
    <row r="925" spans="1:55" ht="11.25" customHeight="1" x14ac:dyDescent="0.25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</row>
    <row r="926" spans="1:55" ht="11.25" customHeight="1" x14ac:dyDescent="0.25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</row>
    <row r="927" spans="1:55" ht="11.25" customHeight="1" x14ac:dyDescent="0.25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</row>
    <row r="928" spans="1:55" ht="11.25" customHeight="1" x14ac:dyDescent="0.25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</row>
    <row r="929" spans="1:55" ht="11.25" customHeight="1" x14ac:dyDescent="0.25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</row>
    <row r="930" spans="1:55" ht="11.25" customHeight="1" x14ac:dyDescent="0.25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</row>
    <row r="931" spans="1:55" ht="11.25" customHeight="1" x14ac:dyDescent="0.25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</row>
    <row r="932" spans="1:55" ht="11.25" customHeight="1" x14ac:dyDescent="0.25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</row>
    <row r="933" spans="1:55" ht="11.25" customHeight="1" x14ac:dyDescent="0.25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</row>
    <row r="934" spans="1:55" ht="11.25" customHeight="1" x14ac:dyDescent="0.25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</row>
    <row r="935" spans="1:55" ht="11.25" customHeight="1" x14ac:dyDescent="0.25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</row>
    <row r="936" spans="1:55" ht="11.25" customHeight="1" x14ac:dyDescent="0.25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</row>
    <row r="937" spans="1:55" ht="11.25" customHeight="1" x14ac:dyDescent="0.25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</row>
    <row r="938" spans="1:55" ht="11.25" customHeight="1" x14ac:dyDescent="0.25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</row>
    <row r="939" spans="1:55" ht="11.25" customHeight="1" x14ac:dyDescent="0.25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</row>
    <row r="940" spans="1:55" ht="11.25" customHeight="1" x14ac:dyDescent="0.25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</row>
    <row r="941" spans="1:55" ht="11.25" customHeight="1" x14ac:dyDescent="0.25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</row>
    <row r="942" spans="1:55" ht="11.25" customHeight="1" x14ac:dyDescent="0.25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</row>
    <row r="943" spans="1:55" ht="11.25" customHeight="1" x14ac:dyDescent="0.25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</row>
    <row r="944" spans="1:55" ht="11.25" customHeight="1" x14ac:dyDescent="0.25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</row>
    <row r="945" spans="1:55" ht="11.25" customHeight="1" x14ac:dyDescent="0.25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</row>
    <row r="946" spans="1:55" ht="11.25" customHeight="1" x14ac:dyDescent="0.25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</row>
    <row r="947" spans="1:55" ht="11.25" customHeight="1" x14ac:dyDescent="0.25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</row>
    <row r="948" spans="1:55" ht="11.25" customHeight="1" x14ac:dyDescent="0.25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</row>
    <row r="949" spans="1:55" ht="11.25" customHeight="1" x14ac:dyDescent="0.25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</row>
    <row r="950" spans="1:55" ht="11.25" customHeight="1" x14ac:dyDescent="0.25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</row>
    <row r="951" spans="1:55" ht="11.25" customHeight="1" x14ac:dyDescent="0.25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</row>
    <row r="952" spans="1:55" ht="11.25" customHeight="1" x14ac:dyDescent="0.25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</row>
    <row r="953" spans="1:55" ht="11.25" customHeight="1" x14ac:dyDescent="0.25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</row>
    <row r="954" spans="1:55" ht="11.25" customHeight="1" x14ac:dyDescent="0.25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</row>
    <row r="955" spans="1:55" ht="11.25" customHeight="1" x14ac:dyDescent="0.25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</row>
    <row r="956" spans="1:55" ht="11.25" customHeight="1" x14ac:dyDescent="0.25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</row>
    <row r="957" spans="1:55" ht="11.25" customHeight="1" x14ac:dyDescent="0.25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</row>
    <row r="958" spans="1:55" ht="11.25" customHeight="1" x14ac:dyDescent="0.25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</row>
    <row r="959" spans="1:55" ht="11.25" customHeight="1" x14ac:dyDescent="0.25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</row>
    <row r="960" spans="1:55" ht="11.25" customHeight="1" x14ac:dyDescent="0.25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</row>
    <row r="961" spans="1:55" ht="11.25" customHeight="1" x14ac:dyDescent="0.25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</row>
    <row r="962" spans="1:55" ht="11.25" customHeight="1" x14ac:dyDescent="0.25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</row>
    <row r="963" spans="1:55" ht="11.25" customHeight="1" x14ac:dyDescent="0.25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</row>
    <row r="964" spans="1:55" ht="11.25" customHeight="1" x14ac:dyDescent="0.25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</row>
    <row r="965" spans="1:55" ht="11.25" customHeight="1" x14ac:dyDescent="0.25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</row>
    <row r="966" spans="1:55" ht="11.25" customHeight="1" x14ac:dyDescent="0.25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</row>
    <row r="967" spans="1:55" ht="11.25" customHeight="1" x14ac:dyDescent="0.25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</row>
    <row r="968" spans="1:55" ht="11.25" customHeight="1" x14ac:dyDescent="0.25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</row>
    <row r="969" spans="1:55" ht="11.25" customHeight="1" x14ac:dyDescent="0.25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</row>
    <row r="970" spans="1:55" ht="11.25" customHeight="1" x14ac:dyDescent="0.25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</row>
    <row r="971" spans="1:55" ht="11.25" customHeight="1" x14ac:dyDescent="0.25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</row>
    <row r="972" spans="1:55" ht="11.25" customHeight="1" x14ac:dyDescent="0.25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</row>
    <row r="973" spans="1:55" ht="11.25" customHeight="1" x14ac:dyDescent="0.25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</row>
    <row r="974" spans="1:55" ht="11.25" customHeight="1" x14ac:dyDescent="0.25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</row>
    <row r="975" spans="1:55" ht="11.25" customHeight="1" x14ac:dyDescent="0.25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</row>
    <row r="976" spans="1:55" ht="11.25" customHeight="1" x14ac:dyDescent="0.25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</row>
    <row r="977" spans="1:55" ht="11.25" customHeight="1" x14ac:dyDescent="0.25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</row>
    <row r="978" spans="1:55" ht="11.25" customHeight="1" x14ac:dyDescent="0.25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</row>
    <row r="979" spans="1:55" ht="11.25" customHeight="1" x14ac:dyDescent="0.25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</row>
    <row r="980" spans="1:55" ht="11.25" customHeight="1" x14ac:dyDescent="0.25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</row>
    <row r="981" spans="1:55" ht="11.25" customHeight="1" x14ac:dyDescent="0.25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</row>
    <row r="982" spans="1:55" ht="11.25" customHeight="1" x14ac:dyDescent="0.25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</row>
    <row r="983" spans="1:55" ht="11.25" customHeight="1" x14ac:dyDescent="0.25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</row>
    <row r="984" spans="1:55" ht="11.25" customHeight="1" x14ac:dyDescent="0.25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</row>
    <row r="985" spans="1:55" ht="11.25" customHeight="1" x14ac:dyDescent="0.25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</row>
    <row r="986" spans="1:55" ht="11.25" customHeight="1" x14ac:dyDescent="0.25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</row>
    <row r="987" spans="1:55" ht="11.25" customHeight="1" x14ac:dyDescent="0.25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</row>
    <row r="988" spans="1:55" ht="11.25" customHeight="1" x14ac:dyDescent="0.25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</row>
    <row r="989" spans="1:55" ht="11.25" customHeight="1" x14ac:dyDescent="0.25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</row>
    <row r="990" spans="1:55" ht="11.25" customHeight="1" x14ac:dyDescent="0.25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</row>
    <row r="991" spans="1:55" ht="11.25" customHeight="1" x14ac:dyDescent="0.25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</row>
    <row r="992" spans="1:55" ht="11.25" customHeight="1" x14ac:dyDescent="0.25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</row>
    <row r="993" spans="1:55" ht="11.25" customHeight="1" x14ac:dyDescent="0.25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</row>
    <row r="994" spans="1:55" ht="11.25" customHeight="1" x14ac:dyDescent="0.25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</row>
    <row r="995" spans="1:55" ht="11.25" customHeight="1" x14ac:dyDescent="0.25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</row>
    <row r="996" spans="1:55" ht="11.25" customHeight="1" x14ac:dyDescent="0.25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</row>
    <row r="997" spans="1:55" ht="11.25" customHeight="1" x14ac:dyDescent="0.25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</row>
    <row r="998" spans="1:55" ht="11.25" customHeight="1" x14ac:dyDescent="0.25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</row>
    <row r="999" spans="1:55" ht="11.25" customHeight="1" x14ac:dyDescent="0.25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</row>
    <row r="1000" spans="1:55" ht="11.25" customHeight="1" x14ac:dyDescent="0.25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</row>
  </sheetData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0C03A-BCE9-4BAA-BDC1-B279D78249CC}">
  <dimension ref="A1:BC1000"/>
  <sheetViews>
    <sheetView workbookViewId="0"/>
  </sheetViews>
  <sheetFormatPr defaultColWidth="12.85546875" defaultRowHeight="15" customHeight="1" x14ac:dyDescent="0.25"/>
  <cols>
    <col min="1" max="1" width="23" style="66" customWidth="1"/>
    <col min="2" max="2" width="7.5703125" style="66" customWidth="1"/>
    <col min="3" max="3" width="8.42578125" style="66" customWidth="1"/>
    <col min="4" max="5" width="6.42578125" style="66" customWidth="1"/>
    <col min="6" max="7" width="7.42578125" style="66" customWidth="1"/>
    <col min="8" max="8" width="5.85546875" style="66" customWidth="1"/>
    <col min="9" max="9" width="7" style="66" customWidth="1"/>
    <col min="10" max="11" width="8.42578125" style="66" customWidth="1"/>
    <col min="12" max="12" width="6.42578125" style="66" customWidth="1"/>
    <col min="13" max="13" width="4" style="66" customWidth="1"/>
    <col min="14" max="14" width="5.7109375" style="66" customWidth="1"/>
    <col min="15" max="16" width="4.7109375" style="66" customWidth="1"/>
    <col min="17" max="17" width="5.7109375" style="66" customWidth="1"/>
    <col min="18" max="18" width="6.42578125" style="66" customWidth="1"/>
    <col min="19" max="19" width="4" style="66" customWidth="1"/>
    <col min="20" max="22" width="4.7109375" style="66" customWidth="1"/>
    <col min="23" max="24" width="4.140625" style="66" customWidth="1"/>
    <col min="25" max="25" width="8.42578125" style="66" customWidth="1"/>
    <col min="26" max="26" width="7" style="66" customWidth="1"/>
    <col min="27" max="27" width="5.85546875" style="66" customWidth="1"/>
    <col min="28" max="28" width="4" style="66" customWidth="1"/>
    <col min="29" max="29" width="4.5703125" style="66" customWidth="1"/>
    <col min="30" max="30" width="4" style="66" customWidth="1"/>
    <col min="31" max="31" width="8.42578125" style="66" customWidth="1"/>
    <col min="32" max="33" width="4.5703125" style="66" customWidth="1"/>
    <col min="34" max="34" width="5.85546875" style="66" customWidth="1"/>
    <col min="35" max="35" width="4.42578125" style="66" customWidth="1"/>
    <col min="36" max="46" width="5.85546875" style="66" customWidth="1"/>
    <col min="47" max="47" width="4.7109375" style="66" customWidth="1"/>
    <col min="48" max="48" width="5.85546875" style="66" customWidth="1"/>
    <col min="49" max="49" width="4.140625" style="66" customWidth="1"/>
    <col min="50" max="50" width="4.5703125" style="66" customWidth="1"/>
    <col min="51" max="51" width="7" style="66" customWidth="1"/>
    <col min="52" max="52" width="4.42578125" style="66" customWidth="1"/>
    <col min="53" max="53" width="8.42578125" style="66" customWidth="1"/>
    <col min="54" max="55" width="5.85546875" style="66" customWidth="1"/>
    <col min="56" max="16384" width="12.85546875" style="66"/>
  </cols>
  <sheetData>
    <row r="1" spans="1:55" ht="11.25" customHeight="1" x14ac:dyDescent="0.25">
      <c r="A1" s="76" t="s">
        <v>1536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</row>
    <row r="2" spans="1:55" ht="11.25" customHeight="1" x14ac:dyDescent="0.25">
      <c r="A2" s="94" t="s">
        <v>1287</v>
      </c>
      <c r="B2" s="10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74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74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</row>
    <row r="3" spans="1:55" ht="11.25" customHeight="1" x14ac:dyDescent="0.25">
      <c r="A3" s="94" t="s">
        <v>1057</v>
      </c>
      <c r="B3" s="104"/>
      <c r="C3" s="94">
        <v>6</v>
      </c>
      <c r="D3" s="94">
        <v>15506</v>
      </c>
      <c r="E3" s="94">
        <v>51318</v>
      </c>
      <c r="F3" s="94">
        <v>92145</v>
      </c>
      <c r="G3" s="94">
        <v>224259</v>
      </c>
      <c r="H3" s="94">
        <v>611</v>
      </c>
      <c r="I3" s="94" t="s">
        <v>541</v>
      </c>
      <c r="J3" s="94" t="s">
        <v>541</v>
      </c>
      <c r="K3" s="94">
        <v>1577</v>
      </c>
      <c r="L3" s="94">
        <v>86787</v>
      </c>
      <c r="M3" s="94">
        <v>36.75</v>
      </c>
      <c r="N3" s="94">
        <v>7012</v>
      </c>
      <c r="O3" s="94">
        <v>238</v>
      </c>
      <c r="P3" s="94">
        <v>300.2</v>
      </c>
      <c r="Q3" s="94">
        <v>1255</v>
      </c>
      <c r="R3" s="94">
        <v>72598</v>
      </c>
      <c r="S3" s="94">
        <v>46.9</v>
      </c>
      <c r="T3" s="94">
        <v>145.69999999999999</v>
      </c>
      <c r="U3" s="94">
        <v>89.5</v>
      </c>
      <c r="V3" s="94">
        <v>70.8</v>
      </c>
      <c r="W3" s="94">
        <v>16.02</v>
      </c>
      <c r="X3" s="94">
        <v>1.26</v>
      </c>
      <c r="Y3" s="94" t="s">
        <v>541</v>
      </c>
      <c r="Z3" s="94" t="s">
        <v>541</v>
      </c>
      <c r="AA3" s="94">
        <v>166.6</v>
      </c>
      <c r="AB3" s="94">
        <v>19.329999999999998</v>
      </c>
      <c r="AC3" s="94">
        <v>55.1</v>
      </c>
      <c r="AD3" s="94">
        <v>4.16</v>
      </c>
      <c r="AE3" s="94" t="s">
        <v>541</v>
      </c>
      <c r="AF3" s="94">
        <v>1.33</v>
      </c>
      <c r="AG3" s="94">
        <v>0.13</v>
      </c>
      <c r="AH3" s="94">
        <v>173</v>
      </c>
      <c r="AI3" s="94">
        <v>5.2</v>
      </c>
      <c r="AJ3" s="94">
        <v>12</v>
      </c>
      <c r="AK3" s="94">
        <v>1.69</v>
      </c>
      <c r="AL3" s="94">
        <v>8.4</v>
      </c>
      <c r="AM3" s="94">
        <v>2.36</v>
      </c>
      <c r="AN3" s="94">
        <v>0.98</v>
      </c>
      <c r="AO3" s="94">
        <v>2.87</v>
      </c>
      <c r="AP3" s="94">
        <v>0.51</v>
      </c>
      <c r="AQ3" s="94">
        <v>3.3</v>
      </c>
      <c r="AR3" s="94">
        <v>0.72</v>
      </c>
      <c r="AS3" s="94">
        <v>2.1</v>
      </c>
      <c r="AT3" s="94">
        <v>0.31</v>
      </c>
      <c r="AU3" s="94">
        <v>2.06</v>
      </c>
      <c r="AV3" s="94">
        <v>0.32</v>
      </c>
      <c r="AW3" s="94">
        <v>1.52</v>
      </c>
      <c r="AX3" s="94">
        <v>0.28000000000000003</v>
      </c>
      <c r="AY3" s="94" t="s">
        <v>541</v>
      </c>
      <c r="AZ3" s="94">
        <v>3.28</v>
      </c>
      <c r="BA3" s="94" t="s">
        <v>541</v>
      </c>
      <c r="BB3" s="94">
        <v>0.33</v>
      </c>
      <c r="BC3" s="94">
        <v>0.28999999999999998</v>
      </c>
    </row>
    <row r="4" spans="1:55" ht="11.25" customHeight="1" x14ac:dyDescent="0.25">
      <c r="A4" s="100" t="s">
        <v>1286</v>
      </c>
      <c r="B4" s="100"/>
      <c r="C4" s="100">
        <f t="shared" ref="C4:AH4" si="0">AVERAGE(C8:C53)</f>
        <v>5.8967901357297983</v>
      </c>
      <c r="D4" s="100">
        <f t="shared" si="0"/>
        <v>15565.197957770817</v>
      </c>
      <c r="E4" s="100">
        <f t="shared" si="0"/>
        <v>46814.597320731089</v>
      </c>
      <c r="F4" s="100">
        <f t="shared" si="0"/>
        <v>105175.71461445423</v>
      </c>
      <c r="G4" s="100">
        <f t="shared" si="0"/>
        <v>234170.77197715797</v>
      </c>
      <c r="H4" s="100">
        <f t="shared" si="0"/>
        <v>665.48776143564396</v>
      </c>
      <c r="I4" s="100">
        <f t="shared" si="0"/>
        <v>280.40697918412349</v>
      </c>
      <c r="J4" s="100">
        <f t="shared" si="0"/>
        <v>134.07483495183129</v>
      </c>
      <c r="K4" s="100">
        <f t="shared" si="0"/>
        <v>1489.3557202663415</v>
      </c>
      <c r="L4" s="100">
        <f t="shared" si="0"/>
        <v>93479.720928362964</v>
      </c>
      <c r="M4" s="100">
        <f t="shared" si="0"/>
        <v>40.714363810792769</v>
      </c>
      <c r="N4" s="100">
        <f t="shared" si="0"/>
        <v>7272.3707431846933</v>
      </c>
      <c r="O4" s="100">
        <f t="shared" si="0"/>
        <v>272.50624512901572</v>
      </c>
      <c r="P4" s="100">
        <f t="shared" si="0"/>
        <v>341.09833754647059</v>
      </c>
      <c r="Q4" s="100">
        <f t="shared" si="0"/>
        <v>1334.5472623168503</v>
      </c>
      <c r="R4" s="100">
        <f t="shared" si="0"/>
        <v>64533.259979144714</v>
      </c>
      <c r="S4" s="100">
        <f t="shared" si="0"/>
        <v>50.933027198719145</v>
      </c>
      <c r="T4" s="100">
        <f t="shared" si="0"/>
        <v>163.18510231845755</v>
      </c>
      <c r="U4" s="100">
        <f t="shared" si="0"/>
        <v>89.132798114693557</v>
      </c>
      <c r="V4" s="100">
        <f t="shared" si="0"/>
        <v>90.864442401935975</v>
      </c>
      <c r="W4" s="100">
        <f t="shared" si="0"/>
        <v>20.081046593839989</v>
      </c>
      <c r="X4" s="100">
        <f t="shared" si="0"/>
        <v>1.520431639505077</v>
      </c>
      <c r="Y4" s="100">
        <f t="shared" si="0"/>
        <v>2.8417631036318949</v>
      </c>
      <c r="Z4" s="100">
        <f t="shared" si="0"/>
        <v>1.3825518590030268</v>
      </c>
      <c r="AA4" s="100">
        <f t="shared" si="0"/>
        <v>173.44364485286115</v>
      </c>
      <c r="AB4" s="100">
        <f t="shared" si="0"/>
        <v>19.324751152273212</v>
      </c>
      <c r="AC4" s="100">
        <f t="shared" si="0"/>
        <v>55.124852771888477</v>
      </c>
      <c r="AD4" s="100">
        <f t="shared" si="0"/>
        <v>4.1018376418977258</v>
      </c>
      <c r="AE4" s="100">
        <f t="shared" si="0"/>
        <v>0.31785533977770192</v>
      </c>
      <c r="AF4" s="100">
        <f t="shared" si="0"/>
        <v>2.176875962345826</v>
      </c>
      <c r="AG4" s="100">
        <f t="shared" si="0"/>
        <v>9.4024736261103303E-2</v>
      </c>
      <c r="AH4" s="100">
        <f t="shared" si="0"/>
        <v>179.37858206454652</v>
      </c>
      <c r="AI4" s="100">
        <f t="shared" ref="AI4:BC4" si="1">AVERAGE(AI8:AI53)</f>
        <v>5.3050117044666845</v>
      </c>
      <c r="AJ4" s="100">
        <f t="shared" si="1"/>
        <v>12.394960585023011</v>
      </c>
      <c r="AK4" s="100">
        <f t="shared" si="1"/>
        <v>1.7453258409439685</v>
      </c>
      <c r="AL4" s="100">
        <f t="shared" si="1"/>
        <v>8.5165240694949471</v>
      </c>
      <c r="AM4" s="100">
        <f t="shared" si="1"/>
        <v>2.3374633504178761</v>
      </c>
      <c r="AN4" s="100">
        <f t="shared" si="1"/>
        <v>0.9814994034978145</v>
      </c>
      <c r="AO4" s="100">
        <f t="shared" si="1"/>
        <v>3.0506264606870288</v>
      </c>
      <c r="AP4" s="100">
        <f t="shared" si="1"/>
        <v>0.49426767345778566</v>
      </c>
      <c r="AQ4" s="100">
        <f t="shared" si="1"/>
        <v>3.3900059584001747</v>
      </c>
      <c r="AR4" s="100">
        <f t="shared" si="1"/>
        <v>0.73946131081782185</v>
      </c>
      <c r="AS4" s="100">
        <f t="shared" si="1"/>
        <v>2.2166270607175051</v>
      </c>
      <c r="AT4" s="100">
        <f t="shared" si="1"/>
        <v>0.30974834384345767</v>
      </c>
      <c r="AU4" s="100">
        <f t="shared" si="1"/>
        <v>2.1255161063462626</v>
      </c>
      <c r="AV4" s="100">
        <f t="shared" si="1"/>
        <v>0.31307363276969941</v>
      </c>
      <c r="AW4" s="100">
        <f t="shared" si="1"/>
        <v>1.5910690792360969</v>
      </c>
      <c r="AX4" s="100">
        <f t="shared" si="1"/>
        <v>0.25373680453243908</v>
      </c>
      <c r="AY4" s="100">
        <f t="shared" si="1"/>
        <v>0.25914307479398163</v>
      </c>
      <c r="AZ4" s="100">
        <f t="shared" si="1"/>
        <v>3.8075995089836225</v>
      </c>
      <c r="BA4" s="100">
        <f t="shared" si="1"/>
        <v>4.9223373418711275E-3</v>
      </c>
      <c r="BB4" s="100">
        <f t="shared" si="1"/>
        <v>0.33400228075313987</v>
      </c>
      <c r="BC4" s="100">
        <f t="shared" si="1"/>
        <v>0.31552445434554943</v>
      </c>
    </row>
    <row r="5" spans="1:55" ht="11.25" customHeight="1" x14ac:dyDescent="0.25">
      <c r="A5" s="98" t="s">
        <v>134</v>
      </c>
      <c r="B5" s="98"/>
      <c r="C5" s="98">
        <f t="shared" ref="C5:AH5" si="2">_xlfn.STDEV.S(C8:C53)</f>
        <v>2.4646059711385129</v>
      </c>
      <c r="D5" s="98">
        <f t="shared" si="2"/>
        <v>2150.2603407506003</v>
      </c>
      <c r="E5" s="98">
        <f t="shared" si="2"/>
        <v>2719.8425952550615</v>
      </c>
      <c r="F5" s="98">
        <f t="shared" si="2"/>
        <v>5311.8823883053265</v>
      </c>
      <c r="G5" s="98">
        <f t="shared" si="2"/>
        <v>4154.5354769665837</v>
      </c>
      <c r="H5" s="98">
        <f t="shared" si="2"/>
        <v>46.989737524660434</v>
      </c>
      <c r="I5" s="98">
        <f t="shared" si="2"/>
        <v>84.853060361087429</v>
      </c>
      <c r="J5" s="98">
        <f t="shared" si="2"/>
        <v>90.349459635585234</v>
      </c>
      <c r="K5" s="98">
        <f t="shared" si="2"/>
        <v>136.84623509653426</v>
      </c>
      <c r="L5" s="98">
        <f t="shared" si="2"/>
        <v>4779.4085096656927</v>
      </c>
      <c r="M5" s="98">
        <f t="shared" si="2"/>
        <v>2.4785566772721999</v>
      </c>
      <c r="N5" s="98">
        <f t="shared" si="2"/>
        <v>400.79359669980516</v>
      </c>
      <c r="O5" s="98">
        <f t="shared" si="2"/>
        <v>13.845749275974642</v>
      </c>
      <c r="P5" s="98">
        <f t="shared" si="2"/>
        <v>20.236036506818181</v>
      </c>
      <c r="Q5" s="98">
        <f t="shared" si="2"/>
        <v>80.934342649868654</v>
      </c>
      <c r="R5" s="98">
        <f t="shared" si="2"/>
        <v>7075.9158718973731</v>
      </c>
      <c r="S5" s="98">
        <f t="shared" si="2"/>
        <v>3.1780162126087186</v>
      </c>
      <c r="T5" s="98">
        <f t="shared" si="2"/>
        <v>11.174570591102951</v>
      </c>
      <c r="U5" s="98">
        <f t="shared" si="2"/>
        <v>7.454521553595475</v>
      </c>
      <c r="V5" s="98">
        <f t="shared" si="2"/>
        <v>7.9392636153647418</v>
      </c>
      <c r="W5" s="98">
        <f t="shared" si="2"/>
        <v>4.9333310044162584</v>
      </c>
      <c r="X5" s="98">
        <f t="shared" si="2"/>
        <v>0.36780402213167007</v>
      </c>
      <c r="Y5" s="98">
        <f t="shared" si="2"/>
        <v>0.17162998341416985</v>
      </c>
      <c r="Z5" s="98">
        <f t="shared" si="2"/>
        <v>11.823390079380374</v>
      </c>
      <c r="AA5" s="98">
        <f t="shared" si="2"/>
        <v>8.7182748835409587</v>
      </c>
      <c r="AB5" s="98">
        <f t="shared" si="2"/>
        <v>1.1842968758106307</v>
      </c>
      <c r="AC5" s="98">
        <f t="shared" si="2"/>
        <v>3.2060361808382618</v>
      </c>
      <c r="AD5" s="98">
        <f t="shared" si="2"/>
        <v>0.22423481982976892</v>
      </c>
      <c r="AE5" s="98">
        <f t="shared" si="2"/>
        <v>0.1900273630170905</v>
      </c>
      <c r="AF5" s="98">
        <f t="shared" si="2"/>
        <v>0.73918248195305913</v>
      </c>
      <c r="AG5" s="98">
        <f t="shared" si="2"/>
        <v>5.9124310908038331E-2</v>
      </c>
      <c r="AH5" s="98">
        <f t="shared" si="2"/>
        <v>10.252335231481759</v>
      </c>
      <c r="AI5" s="98">
        <f t="shared" ref="AI5:BC5" si="3">_xlfn.STDEV.S(AI8:AI53)</f>
        <v>0.32209224660599933</v>
      </c>
      <c r="AJ5" s="98">
        <f t="shared" si="3"/>
        <v>0.69091549016549003</v>
      </c>
      <c r="AK5" s="98">
        <f t="shared" si="3"/>
        <v>0.12856024418294845</v>
      </c>
      <c r="AL5" s="98">
        <f t="shared" si="3"/>
        <v>0.61884879899245682</v>
      </c>
      <c r="AM5" s="98">
        <f t="shared" si="3"/>
        <v>0.3178596545817331</v>
      </c>
      <c r="AN5" s="98">
        <f t="shared" si="3"/>
        <v>8.0965778747034423E-2</v>
      </c>
      <c r="AO5" s="98">
        <f t="shared" si="3"/>
        <v>0.28567323604846434</v>
      </c>
      <c r="AP5" s="98">
        <f t="shared" si="3"/>
        <v>4.8962403557606352E-2</v>
      </c>
      <c r="AQ5" s="98">
        <f t="shared" si="3"/>
        <v>0.33495982660587603</v>
      </c>
      <c r="AR5" s="98">
        <f t="shared" si="3"/>
        <v>5.3205036516824622E-2</v>
      </c>
      <c r="AS5" s="98">
        <f t="shared" si="3"/>
        <v>0.18027369342988062</v>
      </c>
      <c r="AT5" s="98">
        <f t="shared" si="3"/>
        <v>3.984253334601217E-2</v>
      </c>
      <c r="AU5" s="98">
        <f t="shared" si="3"/>
        <v>0.16393964473275854</v>
      </c>
      <c r="AV5" s="98">
        <f t="shared" si="3"/>
        <v>3.8270337227943367E-2</v>
      </c>
      <c r="AW5" s="98">
        <f t="shared" si="3"/>
        <v>0.12754176176147811</v>
      </c>
      <c r="AX5" s="98">
        <f t="shared" si="3"/>
        <v>5.4601081946558043E-2</v>
      </c>
      <c r="AY5" s="98">
        <f t="shared" si="3"/>
        <v>0.1861920763497493</v>
      </c>
      <c r="AZ5" s="98">
        <f t="shared" si="3"/>
        <v>0.28262346056461152</v>
      </c>
      <c r="BA5" s="98">
        <f t="shared" si="3"/>
        <v>9.8091327726453903E-3</v>
      </c>
      <c r="BB5" s="98">
        <f t="shared" si="3"/>
        <v>8.0312923168430389E-2</v>
      </c>
      <c r="BC5" s="98">
        <f t="shared" si="3"/>
        <v>0.10221581244380011</v>
      </c>
    </row>
    <row r="6" spans="1:55" ht="11.25" customHeight="1" x14ac:dyDescent="0.25">
      <c r="A6" s="98" t="s">
        <v>135</v>
      </c>
      <c r="B6" s="98"/>
      <c r="C6" s="98">
        <f t="shared" ref="C6:AH6" si="4">(C5/C4)*100</f>
        <v>41.795721306155805</v>
      </c>
      <c r="D6" s="98">
        <f t="shared" si="4"/>
        <v>13.814538990023559</v>
      </c>
      <c r="E6" s="98">
        <f t="shared" si="4"/>
        <v>5.8098173452634256</v>
      </c>
      <c r="F6" s="98">
        <f t="shared" si="4"/>
        <v>5.0504837621282181</v>
      </c>
      <c r="G6" s="98">
        <f t="shared" si="4"/>
        <v>1.7741477477692371</v>
      </c>
      <c r="H6" s="98">
        <f t="shared" si="4"/>
        <v>7.0609469095705641</v>
      </c>
      <c r="I6" s="98">
        <f t="shared" si="4"/>
        <v>30.260680603591684</v>
      </c>
      <c r="J6" s="98">
        <f t="shared" si="4"/>
        <v>67.387336085884314</v>
      </c>
      <c r="K6" s="98">
        <f t="shared" si="4"/>
        <v>9.188284117380773</v>
      </c>
      <c r="L6" s="98">
        <f t="shared" si="4"/>
        <v>5.1127757573520505</v>
      </c>
      <c r="M6" s="98">
        <f t="shared" si="4"/>
        <v>6.0876713898576789</v>
      </c>
      <c r="N6" s="98">
        <f t="shared" si="4"/>
        <v>5.5111821282682696</v>
      </c>
      <c r="O6" s="98">
        <f t="shared" si="4"/>
        <v>5.080892465205519</v>
      </c>
      <c r="P6" s="98">
        <f t="shared" si="4"/>
        <v>5.932610710558289</v>
      </c>
      <c r="Q6" s="98">
        <f t="shared" si="4"/>
        <v>6.0645542451124594</v>
      </c>
      <c r="R6" s="98">
        <f t="shared" si="4"/>
        <v>10.964758132758371</v>
      </c>
      <c r="S6" s="98">
        <f t="shared" si="4"/>
        <v>6.2395981299313759</v>
      </c>
      <c r="T6" s="98">
        <f t="shared" si="4"/>
        <v>6.847788451482324</v>
      </c>
      <c r="U6" s="98">
        <f t="shared" si="4"/>
        <v>8.3633877890865804</v>
      </c>
      <c r="V6" s="98">
        <f t="shared" si="4"/>
        <v>8.7374812473350811</v>
      </c>
      <c r="W6" s="98">
        <f t="shared" si="4"/>
        <v>24.56710102913458</v>
      </c>
      <c r="X6" s="98">
        <f t="shared" si="4"/>
        <v>24.190763502619276</v>
      </c>
      <c r="Y6" s="98">
        <f t="shared" si="4"/>
        <v>6.0395598491239255</v>
      </c>
      <c r="Z6" s="98">
        <f t="shared" si="4"/>
        <v>855.18601001385582</v>
      </c>
      <c r="AA6" s="98">
        <f t="shared" si="4"/>
        <v>5.0265749955479793</v>
      </c>
      <c r="AB6" s="98">
        <f t="shared" si="4"/>
        <v>6.1283939258970452</v>
      </c>
      <c r="AC6" s="98">
        <f t="shared" si="4"/>
        <v>5.8159541833247586</v>
      </c>
      <c r="AD6" s="98">
        <f t="shared" si="4"/>
        <v>5.4666917466295937</v>
      </c>
      <c r="AE6" s="98">
        <f t="shared" si="4"/>
        <v>59.78422862110471</v>
      </c>
      <c r="AF6" s="98">
        <f t="shared" si="4"/>
        <v>33.956113932945811</v>
      </c>
      <c r="AG6" s="98">
        <f t="shared" si="4"/>
        <v>62.881655678195415</v>
      </c>
      <c r="AH6" s="98">
        <f t="shared" si="4"/>
        <v>5.7154734492173755</v>
      </c>
      <c r="AI6" s="98">
        <f t="shared" ref="AI6:BC6" si="5">(AI5/AI4)*100</f>
        <v>6.0714709891178167</v>
      </c>
      <c r="AJ6" s="98">
        <f t="shared" si="5"/>
        <v>5.5741644793960221</v>
      </c>
      <c r="AK6" s="98">
        <f t="shared" si="5"/>
        <v>7.3659738008242615</v>
      </c>
      <c r="AL6" s="98">
        <f t="shared" si="5"/>
        <v>7.2664480713333575</v>
      </c>
      <c r="AM6" s="98">
        <f t="shared" si="5"/>
        <v>13.598487203014681</v>
      </c>
      <c r="AN6" s="98">
        <f t="shared" si="5"/>
        <v>8.2491928633367433</v>
      </c>
      <c r="AO6" s="98">
        <f t="shared" si="5"/>
        <v>9.3644121864768763</v>
      </c>
      <c r="AP6" s="98">
        <f t="shared" si="5"/>
        <v>9.9060501398111604</v>
      </c>
      <c r="AQ6" s="98">
        <f t="shared" si="5"/>
        <v>9.8808034769340516</v>
      </c>
      <c r="AR6" s="98">
        <f t="shared" si="5"/>
        <v>7.1951075382133869</v>
      </c>
      <c r="AS6" s="98">
        <f t="shared" si="5"/>
        <v>8.1327931353291074</v>
      </c>
      <c r="AT6" s="98">
        <f t="shared" si="5"/>
        <v>12.86287211470871</v>
      </c>
      <c r="AU6" s="98">
        <f t="shared" si="5"/>
        <v>7.7129335432121886</v>
      </c>
      <c r="AV6" s="98">
        <f t="shared" si="5"/>
        <v>12.224069107760178</v>
      </c>
      <c r="AW6" s="98">
        <f t="shared" si="5"/>
        <v>8.0161046070176525</v>
      </c>
      <c r="AX6" s="98">
        <f t="shared" si="5"/>
        <v>21.518786778753473</v>
      </c>
      <c r="AY6" s="98">
        <f t="shared" si="5"/>
        <v>71.849142215269197</v>
      </c>
      <c r="AZ6" s="98">
        <f t="shared" si="5"/>
        <v>7.4226152172199775</v>
      </c>
      <c r="BA6" s="98">
        <f t="shared" si="5"/>
        <v>199.27794645859532</v>
      </c>
      <c r="BB6" s="98">
        <f t="shared" si="5"/>
        <v>24.04562118178751</v>
      </c>
      <c r="BC6" s="98">
        <f t="shared" si="5"/>
        <v>32.395527838187007</v>
      </c>
    </row>
    <row r="7" spans="1:55" ht="11.25" customHeight="1" x14ac:dyDescent="0.25">
      <c r="A7" s="99" t="s">
        <v>136</v>
      </c>
      <c r="B7" s="99"/>
      <c r="C7" s="99">
        <f t="shared" ref="C7:H7" si="6">((C4-C3)/C3)*100</f>
        <v>-1.7201644045033622</v>
      </c>
      <c r="D7" s="99">
        <f t="shared" si="6"/>
        <v>0.38177452451191207</v>
      </c>
      <c r="E7" s="99">
        <f t="shared" si="6"/>
        <v>-8.7754836105633718</v>
      </c>
      <c r="F7" s="99">
        <f t="shared" si="6"/>
        <v>14.141531949052291</v>
      </c>
      <c r="G7" s="99">
        <f t="shared" si="6"/>
        <v>4.4197878244163995</v>
      </c>
      <c r="H7" s="99">
        <f t="shared" si="6"/>
        <v>8.9178005622985204</v>
      </c>
      <c r="I7" s="99" t="s">
        <v>1055</v>
      </c>
      <c r="J7" s="99" t="s">
        <v>1055</v>
      </c>
      <c r="K7" s="99">
        <f t="shared" ref="K7:X7" si="7">((K4-K3)/K3)*100</f>
        <v>-5.5576588290208342</v>
      </c>
      <c r="L7" s="99">
        <f t="shared" si="7"/>
        <v>7.7116629545472977</v>
      </c>
      <c r="M7" s="99">
        <f t="shared" si="7"/>
        <v>10.787384519163997</v>
      </c>
      <c r="N7" s="99">
        <f t="shared" si="7"/>
        <v>3.7132165314417187</v>
      </c>
      <c r="O7" s="99">
        <f t="shared" si="7"/>
        <v>14.49842232311585</v>
      </c>
      <c r="P7" s="99">
        <f t="shared" si="7"/>
        <v>13.623696717678415</v>
      </c>
      <c r="Q7" s="99">
        <f t="shared" si="7"/>
        <v>6.3384272762430482</v>
      </c>
      <c r="R7" s="99">
        <f t="shared" si="7"/>
        <v>-11.108763355540493</v>
      </c>
      <c r="S7" s="99">
        <f t="shared" si="7"/>
        <v>8.5992051145397586</v>
      </c>
      <c r="T7" s="99">
        <f t="shared" si="7"/>
        <v>12.000756567232372</v>
      </c>
      <c r="U7" s="99">
        <f t="shared" si="7"/>
        <v>-0.4102814360965843</v>
      </c>
      <c r="V7" s="99">
        <f t="shared" si="7"/>
        <v>28.339607912338955</v>
      </c>
      <c r="W7" s="99">
        <f t="shared" si="7"/>
        <v>25.349853894132274</v>
      </c>
      <c r="X7" s="99">
        <f t="shared" si="7"/>
        <v>20.669177738498174</v>
      </c>
      <c r="Y7" s="99" t="s">
        <v>1055</v>
      </c>
      <c r="Z7" s="99" t="s">
        <v>1055</v>
      </c>
      <c r="AA7" s="99">
        <f>((AA4-AA3)/AA3)*100</f>
        <v>4.1078300437341904</v>
      </c>
      <c r="AB7" s="99">
        <f>((AB4-AB3)/AB3)*100</f>
        <v>-2.7153894085806859E-2</v>
      </c>
      <c r="AC7" s="99">
        <f>((AC4-AC3)/AC3)*100</f>
        <v>4.5104849162388203E-2</v>
      </c>
      <c r="AD7" s="99">
        <f>((AD4-AD3)/AD3)*100</f>
        <v>-1.3981336082277482</v>
      </c>
      <c r="AE7" s="99" t="s">
        <v>1055</v>
      </c>
      <c r="AF7" s="99">
        <f t="shared" ref="AF7:AX7" si="8">((AF4-AF3)/AF3)*100</f>
        <v>63.67488438690421</v>
      </c>
      <c r="AG7" s="99">
        <f t="shared" si="8"/>
        <v>-27.673279799151306</v>
      </c>
      <c r="AH7" s="99">
        <f t="shared" si="8"/>
        <v>3.6870416558072376</v>
      </c>
      <c r="AI7" s="99">
        <f t="shared" si="8"/>
        <v>2.0194558551285438</v>
      </c>
      <c r="AJ7" s="99">
        <f t="shared" si="8"/>
        <v>3.2913382085250888</v>
      </c>
      <c r="AK7" s="99">
        <f t="shared" si="8"/>
        <v>3.2737183990513925</v>
      </c>
      <c r="AL7" s="99">
        <f t="shared" si="8"/>
        <v>1.3871913035112708</v>
      </c>
      <c r="AM7" s="99">
        <f t="shared" si="8"/>
        <v>-0.95494277890354906</v>
      </c>
      <c r="AN7" s="99">
        <f t="shared" si="8"/>
        <v>0.1530003569198492</v>
      </c>
      <c r="AO7" s="99">
        <f t="shared" si="8"/>
        <v>6.293604901987063</v>
      </c>
      <c r="AP7" s="99">
        <f t="shared" si="8"/>
        <v>-3.0847699102381072</v>
      </c>
      <c r="AQ7" s="99">
        <f t="shared" si="8"/>
        <v>2.7274532848537847</v>
      </c>
      <c r="AR7" s="99">
        <f t="shared" si="8"/>
        <v>2.7029598358085938</v>
      </c>
      <c r="AS7" s="99">
        <f t="shared" si="8"/>
        <v>5.5536695579764306</v>
      </c>
      <c r="AT7" s="99">
        <f t="shared" si="8"/>
        <v>-8.1179405336233426E-2</v>
      </c>
      <c r="AU7" s="99">
        <f t="shared" si="8"/>
        <v>3.1803935119544948</v>
      </c>
      <c r="AV7" s="99">
        <f t="shared" si="8"/>
        <v>-2.1644897594689376</v>
      </c>
      <c r="AW7" s="99">
        <f t="shared" si="8"/>
        <v>4.6755973181642663</v>
      </c>
      <c r="AX7" s="99">
        <f t="shared" si="8"/>
        <v>-9.3797126669860535</v>
      </c>
      <c r="AY7" s="99" t="s">
        <v>1055</v>
      </c>
      <c r="AZ7" s="99">
        <f>((AZ4-AZ3)/AZ3)*100</f>
        <v>16.085350883647035</v>
      </c>
      <c r="BA7" s="99" t="s">
        <v>1055</v>
      </c>
      <c r="BB7" s="99">
        <f>((BB4-BB3)/BB3)*100</f>
        <v>1.212812349436319</v>
      </c>
      <c r="BC7" s="99">
        <f>((BC4-BC3)/BC3)*100</f>
        <v>8.8015359812239495</v>
      </c>
    </row>
    <row r="8" spans="1:55" ht="11.25" customHeight="1" x14ac:dyDescent="0.25">
      <c r="A8" s="98" t="s">
        <v>1285</v>
      </c>
      <c r="B8" s="98" t="s">
        <v>1058</v>
      </c>
      <c r="C8" s="98">
        <v>-1.57833034397726</v>
      </c>
      <c r="D8" s="98">
        <v>14414.1346512168</v>
      </c>
      <c r="E8" s="98">
        <v>41331.405910699898</v>
      </c>
      <c r="F8" s="98">
        <v>98981.538812447194</v>
      </c>
      <c r="G8" s="98">
        <v>224324.06017902901</v>
      </c>
      <c r="H8" s="98">
        <v>646.82266983937802</v>
      </c>
      <c r="I8" s="98">
        <v>344.91996726069499</v>
      </c>
      <c r="J8" s="98">
        <v>316.01745206036998</v>
      </c>
      <c r="K8" s="98">
        <v>1384.1040651855301</v>
      </c>
      <c r="L8" s="98"/>
      <c r="M8" s="98">
        <v>40.302695434200103</v>
      </c>
      <c r="N8" s="98">
        <v>6798.8696114866798</v>
      </c>
      <c r="O8" s="98">
        <v>259.78833472967801</v>
      </c>
      <c r="P8" s="98">
        <v>319.81628821459998</v>
      </c>
      <c r="Q8" s="98">
        <v>1241.4941184907</v>
      </c>
      <c r="R8" s="98">
        <v>61975.3302295006</v>
      </c>
      <c r="S8" s="98">
        <v>46.687018969988202</v>
      </c>
      <c r="T8" s="98">
        <v>144.68067501170401</v>
      </c>
      <c r="U8" s="98">
        <v>77.610315977473704</v>
      </c>
      <c r="V8" s="98">
        <v>88.793473688454995</v>
      </c>
      <c r="W8" s="98">
        <v>30.047036739804799</v>
      </c>
      <c r="X8" s="98">
        <v>1.1313263132132101</v>
      </c>
      <c r="Y8" s="98">
        <v>3.1182744642608702</v>
      </c>
      <c r="Z8" s="98">
        <v>25.308077886807901</v>
      </c>
      <c r="AA8" s="98">
        <v>159.37927230199</v>
      </c>
      <c r="AB8" s="98">
        <v>17.979284606959201</v>
      </c>
      <c r="AC8" s="98">
        <v>52.179314418372797</v>
      </c>
      <c r="AD8" s="98">
        <v>3.7294552734135298</v>
      </c>
      <c r="AE8" s="98">
        <v>0</v>
      </c>
      <c r="AF8" s="98">
        <v>3.00317966905213</v>
      </c>
      <c r="AG8" s="98">
        <v>0</v>
      </c>
      <c r="AH8" s="98">
        <v>164.842646541059</v>
      </c>
      <c r="AI8" s="98">
        <v>4.8095372911424503</v>
      </c>
      <c r="AJ8" s="98">
        <v>11.741545385602899</v>
      </c>
      <c r="AK8" s="98">
        <v>1.6118663134356701</v>
      </c>
      <c r="AL8" s="98">
        <v>7.9373291676332096</v>
      </c>
      <c r="AM8" s="98">
        <v>1.6560934915975101</v>
      </c>
      <c r="AN8" s="98">
        <v>0.82588320764149303</v>
      </c>
      <c r="AO8" s="98">
        <v>2.21599685041862</v>
      </c>
      <c r="AP8" s="98">
        <v>0.41426830476182702</v>
      </c>
      <c r="AQ8" s="98">
        <v>3.0470476904824801</v>
      </c>
      <c r="AR8" s="98">
        <v>0.60134034698176897</v>
      </c>
      <c r="AS8" s="98">
        <v>2.3553774091808299</v>
      </c>
      <c r="AT8" s="98">
        <v>0.37357774887900802</v>
      </c>
      <c r="AU8" s="98">
        <v>1.8233797497557001</v>
      </c>
      <c r="AV8" s="98">
        <v>0.22159214334306199</v>
      </c>
      <c r="AW8" s="98"/>
      <c r="AX8" s="98"/>
      <c r="AY8" s="98">
        <v>0</v>
      </c>
      <c r="AZ8" s="98">
        <v>3.7937434999793802</v>
      </c>
      <c r="BA8" s="98">
        <v>-1.4516533005811201E-6</v>
      </c>
      <c r="BB8" s="98">
        <v>0.33458746290713598</v>
      </c>
      <c r="BC8" s="98">
        <v>0.32144139625363399</v>
      </c>
    </row>
    <row r="9" spans="1:55" ht="11.25" customHeight="1" x14ac:dyDescent="0.25">
      <c r="A9" s="98" t="s">
        <v>1284</v>
      </c>
      <c r="B9" s="98" t="s">
        <v>1058</v>
      </c>
      <c r="C9" s="98">
        <v>0.50936859147592894</v>
      </c>
      <c r="D9" s="98">
        <v>14616.821776784</v>
      </c>
      <c r="E9" s="98">
        <v>42679.605820077901</v>
      </c>
      <c r="F9" s="98">
        <v>99654.744551687807</v>
      </c>
      <c r="G9" s="98">
        <v>231375.09074298301</v>
      </c>
      <c r="H9" s="98">
        <v>655.56240893998199</v>
      </c>
      <c r="I9" s="98">
        <v>329.85531917053402</v>
      </c>
      <c r="J9" s="98">
        <v>136.14232058038201</v>
      </c>
      <c r="K9" s="72" t="s">
        <v>182</v>
      </c>
      <c r="L9" s="98"/>
      <c r="M9" s="98">
        <v>38.466172256322103</v>
      </c>
      <c r="N9" s="98">
        <v>6702.4865104288801</v>
      </c>
      <c r="O9" s="98">
        <v>259.97194131110001</v>
      </c>
      <c r="P9" s="98">
        <v>318.899653964506</v>
      </c>
      <c r="Q9" s="98">
        <v>1238.4794046965301</v>
      </c>
      <c r="R9" s="98">
        <v>62258.421897598899</v>
      </c>
      <c r="S9" s="98">
        <v>47.969042360504098</v>
      </c>
      <c r="T9" s="98">
        <v>146.203074471349</v>
      </c>
      <c r="U9" s="98">
        <v>84.784915770193294</v>
      </c>
      <c r="V9" s="98">
        <v>95.405437618734794</v>
      </c>
      <c r="W9" s="98">
        <v>29.691288886670002</v>
      </c>
      <c r="X9" s="98">
        <v>0.164109998236146</v>
      </c>
      <c r="Y9" s="98">
        <v>3.1210380604780799</v>
      </c>
      <c r="Z9" s="98">
        <v>-63.713239323518003</v>
      </c>
      <c r="AA9" s="98">
        <v>168.14853670351101</v>
      </c>
      <c r="AB9" s="98">
        <v>16.9318740990546</v>
      </c>
      <c r="AC9" s="98">
        <v>50.443693718606198</v>
      </c>
      <c r="AD9" s="98">
        <v>4.0430457928707799</v>
      </c>
      <c r="AE9" s="98">
        <v>0</v>
      </c>
      <c r="AF9" s="98">
        <v>2.5298711337895599</v>
      </c>
      <c r="AG9" s="98">
        <v>0</v>
      </c>
      <c r="AH9" s="98">
        <v>171.197771152314</v>
      </c>
      <c r="AI9" s="98">
        <v>4.9187260693325596</v>
      </c>
      <c r="AJ9" s="98">
        <v>11.455584446208301</v>
      </c>
      <c r="AK9" s="98">
        <v>1.64821624195606</v>
      </c>
      <c r="AL9" s="98">
        <v>7.3756773021136102</v>
      </c>
      <c r="AM9" s="98">
        <v>1.7157108855480001</v>
      </c>
      <c r="AN9" s="98">
        <v>0.89710132674732301</v>
      </c>
      <c r="AO9" s="98">
        <v>2.9582608227855798</v>
      </c>
      <c r="AP9" s="98">
        <v>0.44589298644679298</v>
      </c>
      <c r="AQ9" s="98">
        <v>2.9604104555500501</v>
      </c>
      <c r="AR9" s="98">
        <v>0.71344762609455703</v>
      </c>
      <c r="AS9" s="98">
        <v>1.9469089197959799</v>
      </c>
      <c r="AT9" s="98">
        <v>0.244259647554215</v>
      </c>
      <c r="AU9" s="98">
        <v>2.05778573163574</v>
      </c>
      <c r="AV9" s="98">
        <v>0.245274711492903</v>
      </c>
      <c r="AW9" s="98"/>
      <c r="AX9" s="98"/>
      <c r="AY9" s="98">
        <v>0</v>
      </c>
      <c r="AZ9" s="98">
        <v>3.9493218112337498</v>
      </c>
      <c r="BA9" s="98">
        <v>-9.7997555136156096E-7</v>
      </c>
      <c r="BB9" s="98">
        <v>0.36360545632339702</v>
      </c>
      <c r="BC9" s="98">
        <v>0.33890383866465901</v>
      </c>
    </row>
    <row r="10" spans="1:55" ht="11.25" customHeight="1" x14ac:dyDescent="0.25">
      <c r="A10" s="98" t="s">
        <v>1283</v>
      </c>
      <c r="B10" s="98" t="s">
        <v>1058</v>
      </c>
      <c r="C10" s="98">
        <v>9.2245662955499501</v>
      </c>
      <c r="D10" s="98">
        <v>14479.2413571382</v>
      </c>
      <c r="E10" s="98">
        <v>42387.084086477997</v>
      </c>
      <c r="F10" s="98">
        <v>98852.190105470203</v>
      </c>
      <c r="G10" s="98">
        <v>241957.514328947</v>
      </c>
      <c r="H10" s="98">
        <v>696.56847695931197</v>
      </c>
      <c r="I10" s="98">
        <v>314.88813234768901</v>
      </c>
      <c r="J10" s="98">
        <v>288.15540149223699</v>
      </c>
      <c r="K10" s="72" t="s">
        <v>182</v>
      </c>
      <c r="L10" s="98"/>
      <c r="M10" s="98">
        <v>40.499330509265903</v>
      </c>
      <c r="N10" s="98">
        <v>6692.2228809007902</v>
      </c>
      <c r="O10" s="98">
        <v>257.56171074964601</v>
      </c>
      <c r="P10" s="98">
        <v>344.89886943341799</v>
      </c>
      <c r="Q10" s="98">
        <v>1274.8644651951599</v>
      </c>
      <c r="R10" s="98">
        <v>63976.622867323698</v>
      </c>
      <c r="S10" s="98">
        <v>47.351685225637901</v>
      </c>
      <c r="T10" s="98">
        <v>152.10831617097099</v>
      </c>
      <c r="U10" s="98">
        <v>77.939459028721402</v>
      </c>
      <c r="V10" s="98">
        <v>92.577968949436595</v>
      </c>
      <c r="W10" s="98">
        <v>29.5457629661021</v>
      </c>
      <c r="X10" s="98">
        <v>1.42953815521607</v>
      </c>
      <c r="Y10" s="98">
        <v>2.8952990803149601</v>
      </c>
      <c r="Z10" s="98">
        <v>-11.011981539021599</v>
      </c>
      <c r="AA10" s="98">
        <v>161.68576909948999</v>
      </c>
      <c r="AB10" s="98">
        <v>18.5826311873675</v>
      </c>
      <c r="AC10" s="98">
        <v>51.004278917756501</v>
      </c>
      <c r="AD10" s="98">
        <v>3.89888326019403</v>
      </c>
      <c r="AE10" s="98">
        <v>0</v>
      </c>
      <c r="AF10" s="98">
        <v>2.8684247616182601</v>
      </c>
      <c r="AG10" s="98">
        <v>0</v>
      </c>
      <c r="AH10" s="98">
        <v>165.85202847539401</v>
      </c>
      <c r="AI10" s="98">
        <v>4.9208500389638097</v>
      </c>
      <c r="AJ10" s="98">
        <v>11.6233944032065</v>
      </c>
      <c r="AK10" s="98">
        <v>1.60262445359175</v>
      </c>
      <c r="AL10" s="98">
        <v>7.6914264929848297</v>
      </c>
      <c r="AM10" s="98">
        <v>1.67941278225587</v>
      </c>
      <c r="AN10" s="98">
        <v>0.85636874782315497</v>
      </c>
      <c r="AO10" s="98">
        <v>2.9840127890486601</v>
      </c>
      <c r="AP10" s="98">
        <v>0.39902412060859999</v>
      </c>
      <c r="AQ10" s="98">
        <v>2.8440025273547098</v>
      </c>
      <c r="AR10" s="98">
        <v>0.67075774623875895</v>
      </c>
      <c r="AS10" s="98">
        <v>1.83815324151133</v>
      </c>
      <c r="AT10" s="98">
        <v>0.21939140000009599</v>
      </c>
      <c r="AU10" s="98">
        <v>1.8126839431652699</v>
      </c>
      <c r="AV10" s="98">
        <v>0.228851838025288</v>
      </c>
      <c r="AW10" s="98"/>
      <c r="AX10" s="98"/>
      <c r="AY10" s="98">
        <v>0</v>
      </c>
      <c r="AZ10" s="98">
        <v>3.7357340990846799</v>
      </c>
      <c r="BA10" s="98">
        <v>-6.9148313836187598E-7</v>
      </c>
      <c r="BB10" s="98">
        <v>0.38547725692481899</v>
      </c>
      <c r="BC10" s="98">
        <v>0.36457284676648599</v>
      </c>
    </row>
    <row r="11" spans="1:55" ht="11.25" customHeight="1" x14ac:dyDescent="0.25">
      <c r="A11" s="98" t="s">
        <v>1282</v>
      </c>
      <c r="B11" s="98" t="s">
        <v>1058</v>
      </c>
      <c r="C11" s="98">
        <v>6.97748797307987</v>
      </c>
      <c r="D11" s="98">
        <v>14418.9925928804</v>
      </c>
      <c r="E11" s="98">
        <v>40614.079093092398</v>
      </c>
      <c r="F11" s="98">
        <v>97529.085138977796</v>
      </c>
      <c r="G11" s="98">
        <v>226427.7577357</v>
      </c>
      <c r="H11" s="98">
        <v>634.71602891962402</v>
      </c>
      <c r="I11" s="98">
        <v>338.02302154777999</v>
      </c>
      <c r="J11" s="98">
        <v>68.262768784531502</v>
      </c>
      <c r="K11" s="72" t="s">
        <v>182</v>
      </c>
      <c r="L11" s="98"/>
      <c r="M11" s="98">
        <v>38.915965566831602</v>
      </c>
      <c r="N11" s="98">
        <v>6835.1758255114701</v>
      </c>
      <c r="O11" s="98">
        <v>254.19597922970499</v>
      </c>
      <c r="P11" s="98">
        <v>332.127790415302</v>
      </c>
      <c r="Q11" s="98">
        <v>1211.1324322242999</v>
      </c>
      <c r="R11" s="98">
        <v>62317.557630951102</v>
      </c>
      <c r="S11" s="98">
        <v>46.527088078301603</v>
      </c>
      <c r="T11" s="98">
        <v>147.84035067281599</v>
      </c>
      <c r="U11" s="98">
        <v>76.373334793992697</v>
      </c>
      <c r="V11" s="98">
        <v>85.672112113974194</v>
      </c>
      <c r="W11" s="98">
        <v>26.117649540689001</v>
      </c>
      <c r="X11" s="98">
        <v>1.3262729194855001</v>
      </c>
      <c r="Y11" s="98">
        <v>2.7269219417396502</v>
      </c>
      <c r="Z11" s="98">
        <v>7.66859444920728</v>
      </c>
      <c r="AA11" s="98">
        <v>156.23924873083101</v>
      </c>
      <c r="AB11" s="98">
        <v>16.868252382683401</v>
      </c>
      <c r="AC11" s="98">
        <v>50.305562661006903</v>
      </c>
      <c r="AD11" s="98">
        <v>3.5971938426359</v>
      </c>
      <c r="AE11" s="98">
        <v>0</v>
      </c>
      <c r="AF11" s="98">
        <v>2.60214525573</v>
      </c>
      <c r="AG11" s="98">
        <v>0</v>
      </c>
      <c r="AH11" s="98">
        <v>161.702916080432</v>
      </c>
      <c r="AI11" s="98">
        <v>4.8443341272641502</v>
      </c>
      <c r="AJ11" s="98">
        <v>11.303006413387999</v>
      </c>
      <c r="AK11" s="98">
        <v>1.45944413262366</v>
      </c>
      <c r="AL11" s="98">
        <v>7.4870740694295304</v>
      </c>
      <c r="AM11" s="98">
        <v>1.6901333053188199</v>
      </c>
      <c r="AN11" s="98">
        <v>0.87456069233066303</v>
      </c>
      <c r="AO11" s="98">
        <v>2.8195222866243199</v>
      </c>
      <c r="AP11" s="98">
        <v>0.47205658848061499</v>
      </c>
      <c r="AQ11" s="98">
        <v>3.1059441535992001</v>
      </c>
      <c r="AR11" s="98">
        <v>0.725688882685954</v>
      </c>
      <c r="AS11" s="98">
        <v>1.73164959179213</v>
      </c>
      <c r="AT11" s="98">
        <v>0.229364350581584</v>
      </c>
      <c r="AU11" s="98">
        <v>2.0116278430174002</v>
      </c>
      <c r="AV11" s="98">
        <v>0.23863139905213701</v>
      </c>
      <c r="AW11" s="98"/>
      <c r="AX11" s="98"/>
      <c r="AY11" s="98">
        <v>0</v>
      </c>
      <c r="AZ11" s="98">
        <v>3.63208033511772</v>
      </c>
      <c r="BA11" s="98">
        <v>-8.3896108372049395E-8</v>
      </c>
      <c r="BB11" s="98">
        <v>0.40461886851261297</v>
      </c>
      <c r="BC11" s="98">
        <v>0</v>
      </c>
    </row>
    <row r="12" spans="1:55" ht="11.25" customHeight="1" x14ac:dyDescent="0.25">
      <c r="A12" s="98" t="s">
        <v>1281</v>
      </c>
      <c r="B12" s="98" t="s">
        <v>1058</v>
      </c>
      <c r="C12" s="98">
        <v>5.9615305594077599</v>
      </c>
      <c r="D12" s="98">
        <v>14702.642286246301</v>
      </c>
      <c r="E12" s="98">
        <v>46845.407698029798</v>
      </c>
      <c r="F12" s="98">
        <v>104550.534005443</v>
      </c>
      <c r="G12" s="98">
        <v>236389.674078165</v>
      </c>
      <c r="H12" s="98">
        <v>636.88065620154703</v>
      </c>
      <c r="I12" s="98">
        <v>534.84547585543396</v>
      </c>
      <c r="J12" s="98">
        <v>81.984855709774493</v>
      </c>
      <c r="K12" s="98">
        <v>1406.03602802813</v>
      </c>
      <c r="L12" s="98"/>
      <c r="M12" s="98">
        <v>42.077293453347899</v>
      </c>
      <c r="N12" s="98">
        <v>7240.4152441871702</v>
      </c>
      <c r="O12" s="98">
        <v>262.21040602681302</v>
      </c>
      <c r="P12" s="98">
        <v>336.44090335562402</v>
      </c>
      <c r="Q12" s="98">
        <v>1344.2313034835699</v>
      </c>
      <c r="R12" s="98">
        <v>74631.696659805602</v>
      </c>
      <c r="S12" s="98">
        <v>51.4266279718832</v>
      </c>
      <c r="T12" s="98">
        <v>161.04465019815399</v>
      </c>
      <c r="U12" s="98">
        <v>87.531800490477593</v>
      </c>
      <c r="V12" s="98">
        <v>80.822459196890904</v>
      </c>
      <c r="W12" s="98">
        <v>27.917903024723401</v>
      </c>
      <c r="X12" s="98">
        <v>1.54777985450203</v>
      </c>
      <c r="Y12" s="98">
        <v>3.1073327304010001</v>
      </c>
      <c r="Z12" s="98">
        <v>1.7368154643539899</v>
      </c>
      <c r="AA12" s="98">
        <v>167.88908340682701</v>
      </c>
      <c r="AB12" s="98">
        <v>19.667296142553401</v>
      </c>
      <c r="AC12" s="98">
        <v>55.868784610079899</v>
      </c>
      <c r="AD12" s="98">
        <v>3.9857604460688401</v>
      </c>
      <c r="AE12" s="98">
        <v>0.41921207817378903</v>
      </c>
      <c r="AF12" s="98">
        <v>1.38284580818985</v>
      </c>
      <c r="AG12" s="98">
        <v>0.161099369327942</v>
      </c>
      <c r="AH12" s="98">
        <v>177.48895385288799</v>
      </c>
      <c r="AI12" s="98">
        <v>5.5112565977408403</v>
      </c>
      <c r="AJ12" s="98">
        <v>12.7398227648111</v>
      </c>
      <c r="AK12" s="98">
        <v>1.79174444128594</v>
      </c>
      <c r="AL12" s="98">
        <v>9.0901406078152807</v>
      </c>
      <c r="AM12" s="98">
        <v>2.5581862427033002</v>
      </c>
      <c r="AN12" s="98">
        <v>1.0089894754553299</v>
      </c>
      <c r="AO12" s="98">
        <v>3.1650619648817102</v>
      </c>
      <c r="AP12" s="98">
        <v>0.53225960444377596</v>
      </c>
      <c r="AQ12" s="98">
        <v>3.6634539765071499</v>
      </c>
      <c r="AR12" s="98">
        <v>0.74643928672712401</v>
      </c>
      <c r="AS12" s="98">
        <v>2.2971352448841098</v>
      </c>
      <c r="AT12" s="98">
        <v>0.331795130084657</v>
      </c>
      <c r="AU12" s="98">
        <v>2.1281347453885102</v>
      </c>
      <c r="AV12" s="98">
        <v>0.34513236677030401</v>
      </c>
      <c r="AW12" s="98"/>
      <c r="AX12" s="98"/>
      <c r="AY12" s="98">
        <v>0.28371542498330499</v>
      </c>
      <c r="AZ12" s="98">
        <v>3.7174997010094399</v>
      </c>
      <c r="BA12" s="98">
        <v>2.56209534036793E-2</v>
      </c>
      <c r="BB12" s="98">
        <v>0.367998490596462</v>
      </c>
      <c r="BC12" s="98">
        <v>0.35239368086682499</v>
      </c>
    </row>
    <row r="13" spans="1:55" ht="11.25" customHeight="1" x14ac:dyDescent="0.25">
      <c r="A13" s="98" t="s">
        <v>1280</v>
      </c>
      <c r="B13" s="98" t="s">
        <v>1058</v>
      </c>
      <c r="C13" s="98">
        <v>5.5286269867372599</v>
      </c>
      <c r="D13" s="98">
        <v>14964.9313889936</v>
      </c>
      <c r="E13" s="98">
        <v>45961.396083807398</v>
      </c>
      <c r="F13" s="98">
        <v>100730.947699604</v>
      </c>
      <c r="G13" s="98">
        <v>236917.730451929</v>
      </c>
      <c r="H13" s="98">
        <v>645.68117341899995</v>
      </c>
      <c r="I13" s="98">
        <v>252.87234577560201</v>
      </c>
      <c r="J13" s="98">
        <v>17.138263051815699</v>
      </c>
      <c r="K13" s="98">
        <v>1458.5441801787599</v>
      </c>
      <c r="L13" s="98"/>
      <c r="M13" s="98">
        <v>37.704049223491801</v>
      </c>
      <c r="N13" s="98">
        <v>7165.1728622723704</v>
      </c>
      <c r="O13" s="98">
        <v>264.90875438026802</v>
      </c>
      <c r="P13" s="98">
        <v>330.46951612177401</v>
      </c>
      <c r="Q13" s="98">
        <v>1321.09056403916</v>
      </c>
      <c r="R13" s="98">
        <v>72606.953647201502</v>
      </c>
      <c r="S13" s="98">
        <v>50.082128245679499</v>
      </c>
      <c r="T13" s="98">
        <v>160.509724658408</v>
      </c>
      <c r="U13" s="98">
        <v>88.464318607087407</v>
      </c>
      <c r="V13" s="98">
        <v>85.358121137452599</v>
      </c>
      <c r="W13" s="98">
        <v>25.726735441791099</v>
      </c>
      <c r="X13" s="98">
        <v>1.3391289591811699</v>
      </c>
      <c r="Y13" s="98">
        <v>2.7705516276434898</v>
      </c>
      <c r="Z13" s="98">
        <v>1.75147902361212</v>
      </c>
      <c r="AA13" s="98">
        <v>167.36265468942599</v>
      </c>
      <c r="AB13" s="98">
        <v>18.199505685255801</v>
      </c>
      <c r="AC13" s="98">
        <v>51.895935179064203</v>
      </c>
      <c r="AD13" s="98">
        <v>3.9674773977838602</v>
      </c>
      <c r="AE13" s="98">
        <v>0.405333279733606</v>
      </c>
      <c r="AF13" s="98">
        <v>1.3552185258015099</v>
      </c>
      <c r="AG13" s="98">
        <v>0.124129284438938</v>
      </c>
      <c r="AH13" s="98">
        <v>173.88507727922899</v>
      </c>
      <c r="AI13" s="98">
        <v>4.9636779090852601</v>
      </c>
      <c r="AJ13" s="98">
        <v>12.113756766218501</v>
      </c>
      <c r="AK13" s="98">
        <v>1.6981894597006999</v>
      </c>
      <c r="AL13" s="98">
        <v>8.1618731766181405</v>
      </c>
      <c r="AM13" s="98">
        <v>2.31744782967625</v>
      </c>
      <c r="AN13" s="98">
        <v>0.95594910019662305</v>
      </c>
      <c r="AO13" s="98">
        <v>2.9567974854874999</v>
      </c>
      <c r="AP13" s="98">
        <v>0.49174000914119997</v>
      </c>
      <c r="AQ13" s="98">
        <v>3.2149754817242502</v>
      </c>
      <c r="AR13" s="98">
        <v>0.70755975823832495</v>
      </c>
      <c r="AS13" s="98">
        <v>2.0857546550787101</v>
      </c>
      <c r="AT13" s="98">
        <v>0.29505832612431798</v>
      </c>
      <c r="AU13" s="98">
        <v>2.0353564531246802</v>
      </c>
      <c r="AV13" s="98">
        <v>0.30799340746817</v>
      </c>
      <c r="AW13" s="98"/>
      <c r="AX13" s="98"/>
      <c r="AY13" s="98">
        <v>0.28127424475347801</v>
      </c>
      <c r="AZ13" s="98">
        <v>3.4486067119807999</v>
      </c>
      <c r="BA13" s="98">
        <v>-7.2342331970641199E-3</v>
      </c>
      <c r="BB13" s="98">
        <v>0.33197229016747498</v>
      </c>
      <c r="BC13" s="98">
        <v>0.346500104414312</v>
      </c>
    </row>
    <row r="14" spans="1:55" ht="11.25" customHeight="1" x14ac:dyDescent="0.25">
      <c r="A14" s="98" t="s">
        <v>1279</v>
      </c>
      <c r="B14" s="98" t="s">
        <v>1058</v>
      </c>
      <c r="C14" s="98">
        <v>5.4167263705115296</v>
      </c>
      <c r="D14" s="98">
        <v>14478.2263682748</v>
      </c>
      <c r="E14" s="98">
        <v>46313.011200630201</v>
      </c>
      <c r="F14" s="98">
        <v>103963.573083782</v>
      </c>
      <c r="G14" s="98">
        <v>232873.29516367501</v>
      </c>
      <c r="H14" s="98">
        <v>653.38304626296394</v>
      </c>
      <c r="I14" s="98">
        <v>270.10011492741802</v>
      </c>
      <c r="J14" s="98">
        <v>94.896018420780706</v>
      </c>
      <c r="K14" s="98">
        <v>1409.0088708374301</v>
      </c>
      <c r="L14" s="98"/>
      <c r="M14" s="98">
        <v>40.311441254024999</v>
      </c>
      <c r="N14" s="98">
        <v>7178.1388040185602</v>
      </c>
      <c r="O14" s="98">
        <v>263.028842628409</v>
      </c>
      <c r="P14" s="98">
        <v>327.41961703154402</v>
      </c>
      <c r="Q14" s="98">
        <v>1298.2369902304799</v>
      </c>
      <c r="R14" s="98">
        <v>72211.6261016223</v>
      </c>
      <c r="S14" s="98">
        <v>50.247153820486702</v>
      </c>
      <c r="T14" s="98">
        <v>159.278958286521</v>
      </c>
      <c r="U14" s="98">
        <v>87.9297309117119</v>
      </c>
      <c r="V14" s="98">
        <v>86.425268990631096</v>
      </c>
      <c r="W14" s="98">
        <v>25.549798516906002</v>
      </c>
      <c r="X14" s="98">
        <v>1.6108484281004101</v>
      </c>
      <c r="Y14" s="98">
        <v>2.92048670880635</v>
      </c>
      <c r="Z14" s="98">
        <v>1.7561840804641999</v>
      </c>
      <c r="AA14" s="98">
        <v>166.39854507382199</v>
      </c>
      <c r="AB14" s="98">
        <v>19.402522225080801</v>
      </c>
      <c r="AC14" s="98">
        <v>55.299197656168701</v>
      </c>
      <c r="AD14" s="98">
        <v>3.9738517953039398</v>
      </c>
      <c r="AE14" s="98">
        <v>0.43915020512310099</v>
      </c>
      <c r="AF14" s="98">
        <v>1.56092389999401</v>
      </c>
      <c r="AG14" s="98">
        <v>0.156611584075419</v>
      </c>
      <c r="AH14" s="98">
        <v>173.72442044065599</v>
      </c>
      <c r="AI14" s="98">
        <v>5.2564438265642899</v>
      </c>
      <c r="AJ14" s="98">
        <v>12.0888541878903</v>
      </c>
      <c r="AK14" s="98">
        <v>1.75445071766412</v>
      </c>
      <c r="AL14" s="98">
        <v>8.6507141944783292</v>
      </c>
      <c r="AM14" s="98">
        <v>2.3919365582222101</v>
      </c>
      <c r="AN14" s="98">
        <v>0.98943965913679999</v>
      </c>
      <c r="AO14" s="98">
        <v>3.0864726114264198</v>
      </c>
      <c r="AP14" s="98">
        <v>0.51096057547746598</v>
      </c>
      <c r="AQ14" s="98">
        <v>3.44869183516388</v>
      </c>
      <c r="AR14" s="98">
        <v>0.72892243160066394</v>
      </c>
      <c r="AS14" s="98">
        <v>2.2425386434559398</v>
      </c>
      <c r="AT14" s="98">
        <v>0.32132561559367401</v>
      </c>
      <c r="AU14" s="98">
        <v>2.0833156570036402</v>
      </c>
      <c r="AV14" s="98">
        <v>0.32056149735355799</v>
      </c>
      <c r="AW14" s="98"/>
      <c r="AX14" s="98"/>
      <c r="AY14" s="98">
        <v>0.27999112370329599</v>
      </c>
      <c r="AZ14" s="98">
        <v>3.4302849618553699</v>
      </c>
      <c r="BA14" s="98">
        <v>1.6527740399868499E-2</v>
      </c>
      <c r="BB14" s="98">
        <v>0.33777874863074397</v>
      </c>
      <c r="BC14" s="98">
        <v>0.31534854560119502</v>
      </c>
    </row>
    <row r="15" spans="1:55" ht="11.25" customHeight="1" x14ac:dyDescent="0.25">
      <c r="A15" s="98" t="s">
        <v>1278</v>
      </c>
      <c r="B15" s="98" t="s">
        <v>1058</v>
      </c>
      <c r="C15" s="98">
        <v>5.4935603081929001</v>
      </c>
      <c r="D15" s="98">
        <v>14939.0730946563</v>
      </c>
      <c r="E15" s="98">
        <v>46119.651920775003</v>
      </c>
      <c r="F15" s="98">
        <v>101862.270327437</v>
      </c>
      <c r="G15" s="98">
        <v>234050.79972288001</v>
      </c>
      <c r="H15" s="98">
        <v>631.49331602035704</v>
      </c>
      <c r="I15" s="98">
        <v>203.54066079290899</v>
      </c>
      <c r="J15" s="98">
        <v>61.043776855912903</v>
      </c>
      <c r="K15" s="98">
        <v>1577.5953661614999</v>
      </c>
      <c r="L15" s="98"/>
      <c r="M15" s="98">
        <v>38.598745460561297</v>
      </c>
      <c r="N15" s="98">
        <v>7232.8379733441197</v>
      </c>
      <c r="O15" s="98">
        <v>264.47654484196801</v>
      </c>
      <c r="P15" s="98">
        <v>331.48321461282802</v>
      </c>
      <c r="Q15" s="98">
        <v>1309.9520213752501</v>
      </c>
      <c r="R15" s="98">
        <v>73435.488901152406</v>
      </c>
      <c r="S15" s="98">
        <v>49.609020917044603</v>
      </c>
      <c r="T15" s="98">
        <v>160.28853858002199</v>
      </c>
      <c r="U15" s="98">
        <v>87.329709501502293</v>
      </c>
      <c r="V15" s="98">
        <v>85.715274669220406</v>
      </c>
      <c r="W15" s="98">
        <v>24.963928817479399</v>
      </c>
      <c r="X15" s="98">
        <v>1.32385132069328</v>
      </c>
      <c r="Y15" s="98">
        <v>2.6833892592141901</v>
      </c>
      <c r="Z15" s="98">
        <v>1.9451925746327501</v>
      </c>
      <c r="AA15" s="98">
        <v>170.789846752096</v>
      </c>
      <c r="AB15" s="98">
        <v>18.382034178562701</v>
      </c>
      <c r="AC15" s="98">
        <v>52.803518937733202</v>
      </c>
      <c r="AD15" s="98">
        <v>4.0187197577736704</v>
      </c>
      <c r="AE15" s="98">
        <v>0.41412873487240698</v>
      </c>
      <c r="AF15" s="98">
        <v>1.7602368193896401</v>
      </c>
      <c r="AG15" s="98">
        <v>0.110741287199018</v>
      </c>
      <c r="AH15" s="98">
        <v>176.71697330626901</v>
      </c>
      <c r="AI15" s="98">
        <v>5.1921468399205102</v>
      </c>
      <c r="AJ15" s="98">
        <v>12.2291464721942</v>
      </c>
      <c r="AK15" s="98">
        <v>1.7351432006572201</v>
      </c>
      <c r="AL15" s="98">
        <v>8.42551058606041</v>
      </c>
      <c r="AM15" s="98">
        <v>2.31670358907237</v>
      </c>
      <c r="AN15" s="98">
        <v>0.96788486658145401</v>
      </c>
      <c r="AO15" s="98">
        <v>3.0258342087315802</v>
      </c>
      <c r="AP15" s="98">
        <v>0.49461455716290298</v>
      </c>
      <c r="AQ15" s="98">
        <v>3.2768892712253601</v>
      </c>
      <c r="AR15" s="98">
        <v>0.71668597885053198</v>
      </c>
      <c r="AS15" s="98">
        <v>2.1119669196165902</v>
      </c>
      <c r="AT15" s="98">
        <v>0.29324661515077799</v>
      </c>
      <c r="AU15" s="98">
        <v>2.0927039820803799</v>
      </c>
      <c r="AV15" s="98">
        <v>0.313841435445051</v>
      </c>
      <c r="AW15" s="98"/>
      <c r="AX15" s="98"/>
      <c r="AY15" s="98">
        <v>0.371085821278341</v>
      </c>
      <c r="AZ15" s="98">
        <v>3.6959060420935002</v>
      </c>
      <c r="BA15" s="98">
        <v>8.5763151468754798E-3</v>
      </c>
      <c r="BB15" s="98">
        <v>0.32660772296505303</v>
      </c>
      <c r="BC15" s="98">
        <v>0.325342200686766</v>
      </c>
    </row>
    <row r="16" spans="1:55" ht="11.25" customHeight="1" x14ac:dyDescent="0.25">
      <c r="A16" s="98" t="s">
        <v>1277</v>
      </c>
      <c r="B16" s="98" t="s">
        <v>1058</v>
      </c>
      <c r="C16" s="98">
        <v>5.7168961826298004</v>
      </c>
      <c r="D16" s="98">
        <v>14909.652453000601</v>
      </c>
      <c r="E16" s="98">
        <v>46077.236053378503</v>
      </c>
      <c r="F16" s="98">
        <v>102956.41384126199</v>
      </c>
      <c r="G16" s="98">
        <v>234648.72263795801</v>
      </c>
      <c r="H16" s="98">
        <v>659.31206476106104</v>
      </c>
      <c r="I16" s="98">
        <v>235.52795933917099</v>
      </c>
      <c r="J16" s="98">
        <v>92.489570083131895</v>
      </c>
      <c r="K16" s="98">
        <v>1436.16167178817</v>
      </c>
      <c r="L16" s="98"/>
      <c r="M16" s="98">
        <v>38.6896492857109</v>
      </c>
      <c r="N16" s="98">
        <v>7059.1795799358597</v>
      </c>
      <c r="O16" s="98">
        <v>263.650151206293</v>
      </c>
      <c r="P16" s="98">
        <v>332.58246114337999</v>
      </c>
      <c r="Q16" s="98">
        <v>1299.31533963584</v>
      </c>
      <c r="R16" s="98">
        <v>71654.521016600396</v>
      </c>
      <c r="S16" s="98">
        <v>49.848206171181097</v>
      </c>
      <c r="T16" s="98">
        <v>155.80356837917199</v>
      </c>
      <c r="U16" s="98">
        <v>84.478799558579595</v>
      </c>
      <c r="V16" s="98">
        <v>86.965545483072006</v>
      </c>
      <c r="W16" s="98">
        <v>25.757385220140499</v>
      </c>
      <c r="X16" s="98">
        <v>1.58125503559023</v>
      </c>
      <c r="Y16" s="98">
        <v>2.8768498388473902</v>
      </c>
      <c r="Z16" s="98">
        <v>1.8169594557558799</v>
      </c>
      <c r="AA16" s="98">
        <v>166.159036684326</v>
      </c>
      <c r="AB16" s="98">
        <v>18.7832913386044</v>
      </c>
      <c r="AC16" s="98">
        <v>53.7873201328389</v>
      </c>
      <c r="AD16" s="98">
        <v>4.0248571445149199</v>
      </c>
      <c r="AE16" s="98">
        <v>0.42941406188621001</v>
      </c>
      <c r="AF16" s="98">
        <v>1.50209972976839</v>
      </c>
      <c r="AG16" s="98">
        <v>0.128750546292483</v>
      </c>
      <c r="AH16" s="98">
        <v>172.433512611835</v>
      </c>
      <c r="AI16" s="98">
        <v>5.1596115083509799</v>
      </c>
      <c r="AJ16" s="98">
        <v>11.998975564564001</v>
      </c>
      <c r="AK16" s="98">
        <v>1.7384760845915399</v>
      </c>
      <c r="AL16" s="98">
        <v>8.38071894121504</v>
      </c>
      <c r="AM16" s="98">
        <v>2.4193622520117901</v>
      </c>
      <c r="AN16" s="98">
        <v>0.95976717934848299</v>
      </c>
      <c r="AO16" s="98">
        <v>3.0652734922240601</v>
      </c>
      <c r="AP16" s="98">
        <v>0.50438894812657697</v>
      </c>
      <c r="AQ16" s="98">
        <v>3.4178223549548599</v>
      </c>
      <c r="AR16" s="98">
        <v>0.69994001838653597</v>
      </c>
      <c r="AS16" s="98">
        <v>2.19048312369614</v>
      </c>
      <c r="AT16" s="98">
        <v>0.31496328161953702</v>
      </c>
      <c r="AU16" s="98">
        <v>2.1139331037534799</v>
      </c>
      <c r="AV16" s="98">
        <v>0.308890030420374</v>
      </c>
      <c r="AW16" s="98"/>
      <c r="AX16" s="98"/>
      <c r="AY16" s="98">
        <v>0.38404080406676999</v>
      </c>
      <c r="AZ16" s="98">
        <v>3.6368414924090802</v>
      </c>
      <c r="BA16" s="98">
        <v>7.1299043409748996E-3</v>
      </c>
      <c r="BB16" s="98">
        <v>0.30153676993331302</v>
      </c>
      <c r="BC16" s="98">
        <v>0.337070076891403</v>
      </c>
    </row>
    <row r="17" spans="1:55" ht="11.25" customHeight="1" x14ac:dyDescent="0.25">
      <c r="A17" s="98" t="s">
        <v>1276</v>
      </c>
      <c r="B17" s="98" t="s">
        <v>1058</v>
      </c>
      <c r="C17" s="98">
        <v>5.2827682116853003</v>
      </c>
      <c r="D17" s="98">
        <v>14265.6334744326</v>
      </c>
      <c r="E17" s="98">
        <v>45778.529987492198</v>
      </c>
      <c r="F17" s="98">
        <v>101578.134108032</v>
      </c>
      <c r="G17" s="98">
        <v>236218.45157293</v>
      </c>
      <c r="H17" s="98">
        <v>625.26832071449701</v>
      </c>
      <c r="I17" s="98">
        <v>200.62211983677901</v>
      </c>
      <c r="J17" s="98">
        <v>1.89854193132317</v>
      </c>
      <c r="K17" s="98">
        <v>1538.9665506057099</v>
      </c>
      <c r="L17" s="98"/>
      <c r="M17" s="98">
        <v>40.9192545621557</v>
      </c>
      <c r="N17" s="98">
        <v>7058.3800023183703</v>
      </c>
      <c r="O17" s="98">
        <v>266.55713981044897</v>
      </c>
      <c r="P17" s="98">
        <v>322.27514968662899</v>
      </c>
      <c r="Q17" s="98">
        <v>1305.2701377977501</v>
      </c>
      <c r="R17" s="98">
        <v>71184.483621562802</v>
      </c>
      <c r="S17" s="98">
        <v>49.825598173450302</v>
      </c>
      <c r="T17" s="98">
        <v>156.105327736562</v>
      </c>
      <c r="U17" s="98">
        <v>83.9892543730207</v>
      </c>
      <c r="V17" s="98">
        <v>85.660415201611499</v>
      </c>
      <c r="W17" s="98">
        <v>23.664344662759699</v>
      </c>
      <c r="X17" s="98">
        <v>1.40356363954196</v>
      </c>
      <c r="Y17" s="98">
        <v>2.5668569635214902</v>
      </c>
      <c r="Z17" s="98">
        <v>1.7484373431495699</v>
      </c>
      <c r="AA17" s="98">
        <v>166.631912433125</v>
      </c>
      <c r="AB17" s="98">
        <v>19.3417625305751</v>
      </c>
      <c r="AC17" s="98">
        <v>55.239112924663502</v>
      </c>
      <c r="AD17" s="98">
        <v>3.8913060381191</v>
      </c>
      <c r="AE17" s="98">
        <v>0.45267627528101501</v>
      </c>
      <c r="AF17" s="98">
        <v>1.73658180073751</v>
      </c>
      <c r="AG17" s="98">
        <v>0.122945055294127</v>
      </c>
      <c r="AH17" s="98">
        <v>172.450091853017</v>
      </c>
      <c r="AI17" s="98">
        <v>5.1267013529610397</v>
      </c>
      <c r="AJ17" s="98">
        <v>11.8411404731715</v>
      </c>
      <c r="AK17" s="98">
        <v>1.6902750912026601</v>
      </c>
      <c r="AL17" s="98">
        <v>8.0496865035754404</v>
      </c>
      <c r="AM17" s="98">
        <v>2.32705795760649</v>
      </c>
      <c r="AN17" s="98">
        <v>0.94220899744640196</v>
      </c>
      <c r="AO17" s="98">
        <v>3.1894733830013302</v>
      </c>
      <c r="AP17" s="98">
        <v>0.51652449815218704</v>
      </c>
      <c r="AQ17" s="98">
        <v>3.48509262327208</v>
      </c>
      <c r="AR17" s="98">
        <v>0.77157171607252595</v>
      </c>
      <c r="AS17" s="98">
        <v>2.2501198105309799</v>
      </c>
      <c r="AT17" s="98">
        <v>0.29922167883478701</v>
      </c>
      <c r="AU17" s="98">
        <v>2.2197483167872498</v>
      </c>
      <c r="AV17" s="98">
        <v>0.328717124234295</v>
      </c>
      <c r="AW17" s="98"/>
      <c r="AX17" s="98"/>
      <c r="AY17" s="98">
        <v>0.30088276559802402</v>
      </c>
      <c r="AZ17" s="98">
        <v>3.6776383188063799</v>
      </c>
      <c r="BA17" s="98">
        <v>-1.39409966752411E-3</v>
      </c>
      <c r="BB17" s="98">
        <v>0.34290246582303902</v>
      </c>
      <c r="BC17" s="98">
        <v>0.34479637887137599</v>
      </c>
    </row>
    <row r="18" spans="1:55" ht="11.25" customHeight="1" x14ac:dyDescent="0.25">
      <c r="A18" s="98" t="s">
        <v>1275</v>
      </c>
      <c r="B18" s="98" t="s">
        <v>1058</v>
      </c>
      <c r="C18" s="72">
        <v>6.0090524719830203</v>
      </c>
      <c r="D18" s="72">
        <v>14958.0704060602</v>
      </c>
      <c r="E18" s="72">
        <v>46511.859908672901</v>
      </c>
      <c r="F18" s="72">
        <v>103454.64687361701</v>
      </c>
      <c r="G18" s="72">
        <v>234144.962099709</v>
      </c>
      <c r="H18" s="72">
        <v>636.48971790526002</v>
      </c>
      <c r="I18" s="72">
        <v>322.50602283568298</v>
      </c>
      <c r="J18" s="72">
        <v>46.376036137296701</v>
      </c>
      <c r="K18" s="72">
        <v>1414.8877239333599</v>
      </c>
      <c r="L18" s="72"/>
      <c r="M18" s="72">
        <v>40.9683415288441</v>
      </c>
      <c r="N18" s="72">
        <v>7196.4428111508796</v>
      </c>
      <c r="O18" s="72">
        <v>263.68426933671299</v>
      </c>
      <c r="P18" s="72">
        <v>337.49107428818598</v>
      </c>
      <c r="Q18" s="72">
        <v>1352.9838148916799</v>
      </c>
      <c r="R18" s="72">
        <v>75251.418252392599</v>
      </c>
      <c r="S18" s="72">
        <v>52.127775440050499</v>
      </c>
      <c r="T18" s="72">
        <v>168.35346424936799</v>
      </c>
      <c r="U18" s="72">
        <v>93.911666783621996</v>
      </c>
      <c r="V18" s="72">
        <v>86.504945320765202</v>
      </c>
      <c r="W18" s="72">
        <v>28.446379158175599</v>
      </c>
      <c r="X18" s="72">
        <v>1.7186063622658301</v>
      </c>
      <c r="Y18" s="72">
        <v>2.8578485321570799</v>
      </c>
      <c r="Z18" s="72">
        <v>1.80821189050606</v>
      </c>
      <c r="AA18" s="72">
        <v>170.17939865806801</v>
      </c>
      <c r="AB18" s="72">
        <v>19.918049745886499</v>
      </c>
      <c r="AC18" s="72">
        <v>55.978783615340902</v>
      </c>
      <c r="AD18" s="72">
        <v>4.0942410654237902</v>
      </c>
      <c r="AE18" s="72">
        <v>0.40586095024713997</v>
      </c>
      <c r="AF18" s="72">
        <v>3.9082137826647299</v>
      </c>
      <c r="AG18" s="72">
        <v>0.124661016587809</v>
      </c>
      <c r="AH18" s="72">
        <v>175.563962578234</v>
      </c>
      <c r="AI18" s="72">
        <v>5.4067119584701002</v>
      </c>
      <c r="AJ18" s="72">
        <v>12.2022064369755</v>
      </c>
      <c r="AK18" s="72">
        <v>1.82676428169226</v>
      </c>
      <c r="AL18" s="72">
        <v>8.7398725828626898</v>
      </c>
      <c r="AM18" s="72">
        <v>2.46256109083305</v>
      </c>
      <c r="AN18" s="72">
        <v>1.01187715601988</v>
      </c>
      <c r="AO18" s="72">
        <v>3.18159961455672</v>
      </c>
      <c r="AP18" s="72">
        <v>0.52175201407669503</v>
      </c>
      <c r="AQ18" s="72">
        <v>3.5184597640951698</v>
      </c>
      <c r="AR18" s="72">
        <v>0.76238341669014797</v>
      </c>
      <c r="AS18" s="72">
        <v>2.2495100646471098</v>
      </c>
      <c r="AT18" s="72">
        <v>0.31102467905928299</v>
      </c>
      <c r="AU18" s="72">
        <v>2.1716156795576902</v>
      </c>
      <c r="AV18" s="72">
        <v>0.33851273141280802</v>
      </c>
      <c r="AW18" s="72"/>
      <c r="AX18" s="72"/>
      <c r="AY18" s="72">
        <v>0.29670348415159198</v>
      </c>
      <c r="AZ18" s="72">
        <v>3.7246049053406498</v>
      </c>
      <c r="BA18" s="72" t="s">
        <v>182</v>
      </c>
      <c r="BB18" s="72">
        <v>0.34656191503346601</v>
      </c>
      <c r="BC18" s="72">
        <v>0.35918007271791902</v>
      </c>
    </row>
    <row r="19" spans="1:55" ht="11.25" customHeight="1" x14ac:dyDescent="0.25">
      <c r="A19" s="98" t="s">
        <v>1274</v>
      </c>
      <c r="B19" s="98" t="s">
        <v>1058</v>
      </c>
      <c r="C19" s="72">
        <v>5.6054269299210304</v>
      </c>
      <c r="D19" s="72">
        <v>14900.893156492901</v>
      </c>
      <c r="E19" s="72">
        <v>46368.897156124098</v>
      </c>
      <c r="F19" s="72">
        <v>99650.690996526697</v>
      </c>
      <c r="G19" s="72">
        <v>237010.59333915301</v>
      </c>
      <c r="H19" s="72">
        <v>658.02144181955305</v>
      </c>
      <c r="I19" s="72">
        <v>200.19729826747999</v>
      </c>
      <c r="J19" s="72" t="s">
        <v>182</v>
      </c>
      <c r="K19" s="72">
        <v>1505.3764014282301</v>
      </c>
      <c r="L19" s="72"/>
      <c r="M19" s="72">
        <v>37.256640087992501</v>
      </c>
      <c r="N19" s="72">
        <v>6966.05942829797</v>
      </c>
      <c r="O19" s="72">
        <v>259.11063116036001</v>
      </c>
      <c r="P19" s="72">
        <v>330.74061479390798</v>
      </c>
      <c r="Q19" s="72">
        <v>1311.55621019108</v>
      </c>
      <c r="R19" s="72">
        <v>72391.696166185604</v>
      </c>
      <c r="S19" s="72">
        <v>50.166278492983601</v>
      </c>
      <c r="T19" s="72">
        <v>158.52588644594499</v>
      </c>
      <c r="U19" s="72">
        <v>87.730285892929899</v>
      </c>
      <c r="V19" s="72">
        <v>87.673903157629198</v>
      </c>
      <c r="W19" s="72">
        <v>25.630854277634398</v>
      </c>
      <c r="X19" s="72">
        <v>1.37958299163219</v>
      </c>
      <c r="Y19" s="72">
        <v>2.7854099386940301</v>
      </c>
      <c r="Z19" s="72">
        <v>1.8677144859774799</v>
      </c>
      <c r="AA19" s="72">
        <v>165.65972616678999</v>
      </c>
      <c r="AB19" s="72">
        <v>17.6854667601907</v>
      </c>
      <c r="AC19" s="72">
        <v>50.048913463078897</v>
      </c>
      <c r="AD19" s="72">
        <v>3.8918721780829499</v>
      </c>
      <c r="AE19" s="72">
        <v>0.40555834227375398</v>
      </c>
      <c r="AF19" s="72">
        <v>2.7764745947015901</v>
      </c>
      <c r="AG19" s="72">
        <v>0.116682374075918</v>
      </c>
      <c r="AH19" s="72">
        <v>173.72225236267599</v>
      </c>
      <c r="AI19" s="72">
        <v>5.1480641085068397</v>
      </c>
      <c r="AJ19" s="72">
        <v>11.939050781059899</v>
      </c>
      <c r="AK19" s="72">
        <v>1.6831178478886899</v>
      </c>
      <c r="AL19" s="72">
        <v>8.2212576660556795</v>
      </c>
      <c r="AM19" s="72">
        <v>2.3466593686295898</v>
      </c>
      <c r="AN19" s="72">
        <v>0.97142200338175799</v>
      </c>
      <c r="AO19" s="72">
        <v>2.8059072372541198</v>
      </c>
      <c r="AP19" s="72">
        <v>0.46560420847941503</v>
      </c>
      <c r="AQ19" s="72">
        <v>3.20139066369198</v>
      </c>
      <c r="AR19" s="72">
        <v>0.68005800981438702</v>
      </c>
      <c r="AS19" s="72">
        <v>2.06519742670887</v>
      </c>
      <c r="AT19" s="72">
        <v>0.28190558844666302</v>
      </c>
      <c r="AU19" s="72">
        <v>2.0163741314602301</v>
      </c>
      <c r="AV19" s="72">
        <v>0.28527834447046901</v>
      </c>
      <c r="AW19" s="72"/>
      <c r="AX19" s="72"/>
      <c r="AY19" s="72">
        <v>0.382734919352751</v>
      </c>
      <c r="AZ19" s="72">
        <v>3.6303780225494799</v>
      </c>
      <c r="BA19" s="72" t="s">
        <v>182</v>
      </c>
      <c r="BB19" s="72">
        <v>0.31946194468828698</v>
      </c>
      <c r="BC19" s="72">
        <v>0.341159118152632</v>
      </c>
    </row>
    <row r="20" spans="1:55" ht="11.25" customHeight="1" x14ac:dyDescent="0.25">
      <c r="A20" s="98" t="s">
        <v>1273</v>
      </c>
      <c r="B20" s="98" t="s">
        <v>1058</v>
      </c>
      <c r="C20" s="72">
        <v>5.5404595434996802</v>
      </c>
      <c r="D20" s="72">
        <v>14931.6152872976</v>
      </c>
      <c r="E20" s="72">
        <v>45878.298677988503</v>
      </c>
      <c r="F20" s="72">
        <v>102526.192697078</v>
      </c>
      <c r="G20" s="72">
        <v>234467.02434387701</v>
      </c>
      <c r="H20" s="72">
        <v>646.37677094568699</v>
      </c>
      <c r="I20" s="72">
        <v>249.01364089343301</v>
      </c>
      <c r="J20" s="72">
        <v>78.103710173268396</v>
      </c>
      <c r="K20" s="72">
        <v>1415.7740724519999</v>
      </c>
      <c r="L20" s="72"/>
      <c r="M20" s="72">
        <v>39.443610823096797</v>
      </c>
      <c r="N20" s="72">
        <v>7104.3037528120803</v>
      </c>
      <c r="O20" s="72">
        <v>264.33973905115198</v>
      </c>
      <c r="P20" s="72">
        <v>332.99238934135701</v>
      </c>
      <c r="Q20" s="72">
        <v>1315.7023258771901</v>
      </c>
      <c r="R20" s="72">
        <v>72814.735022204404</v>
      </c>
      <c r="S20" s="72">
        <v>49.531733996365197</v>
      </c>
      <c r="T20" s="72">
        <v>160.12343815172301</v>
      </c>
      <c r="U20" s="72">
        <v>87.8288173975468</v>
      </c>
      <c r="V20" s="72">
        <v>85.1270293755708</v>
      </c>
      <c r="W20" s="72">
        <v>24.923709049617202</v>
      </c>
      <c r="X20" s="72">
        <v>1.5551114430475701</v>
      </c>
      <c r="Y20" s="72">
        <v>2.82986638131089</v>
      </c>
      <c r="Z20" s="72">
        <v>1.69440832901032</v>
      </c>
      <c r="AA20" s="72">
        <v>163.85645459485099</v>
      </c>
      <c r="AB20" s="72">
        <v>18.7549821652653</v>
      </c>
      <c r="AC20" s="72">
        <v>53.349094360888898</v>
      </c>
      <c r="AD20" s="72">
        <v>3.9419432713219198</v>
      </c>
      <c r="AE20" s="72">
        <v>0.43703856679209402</v>
      </c>
      <c r="AF20" s="72">
        <v>1.80301051066984</v>
      </c>
      <c r="AG20" s="72">
        <v>0.142701238238543</v>
      </c>
      <c r="AH20" s="72">
        <v>170.67126191375601</v>
      </c>
      <c r="AI20" s="72">
        <v>5.1932006590238302</v>
      </c>
      <c r="AJ20" s="72">
        <v>12.010607122613401</v>
      </c>
      <c r="AK20" s="72">
        <v>1.7524296469907601</v>
      </c>
      <c r="AL20" s="72">
        <v>8.36413262320856</v>
      </c>
      <c r="AM20" s="72">
        <v>2.3397430192992998</v>
      </c>
      <c r="AN20" s="72">
        <v>1.00865460965142</v>
      </c>
      <c r="AO20" s="72">
        <v>2.9825624860853499</v>
      </c>
      <c r="AP20" s="72">
        <v>0.512798984850516</v>
      </c>
      <c r="AQ20" s="72">
        <v>3.50618890830139</v>
      </c>
      <c r="AR20" s="72">
        <v>0.73232868023665099</v>
      </c>
      <c r="AS20" s="72">
        <v>2.2005379545212902</v>
      </c>
      <c r="AT20" s="72">
        <v>0.30594516751347001</v>
      </c>
      <c r="AU20" s="72">
        <v>2.03460952879401</v>
      </c>
      <c r="AV20" s="72">
        <v>0.31797675809359599</v>
      </c>
      <c r="AW20" s="72"/>
      <c r="AX20" s="72"/>
      <c r="AY20" s="72">
        <v>0.31921588836544901</v>
      </c>
      <c r="AZ20" s="72">
        <v>3.5179679306984202</v>
      </c>
      <c r="BA20" s="72" t="s">
        <v>182</v>
      </c>
      <c r="BB20" s="72">
        <v>0.34912560589047498</v>
      </c>
      <c r="BC20" s="72">
        <v>0.33013053217900201</v>
      </c>
    </row>
    <row r="21" spans="1:55" ht="11.25" customHeight="1" x14ac:dyDescent="0.25">
      <c r="A21" s="98" t="s">
        <v>1272</v>
      </c>
      <c r="B21" s="98" t="s">
        <v>1058</v>
      </c>
      <c r="C21" s="72">
        <v>5.4497461782873504</v>
      </c>
      <c r="D21" s="72">
        <v>14363.4635323039</v>
      </c>
      <c r="E21" s="72">
        <v>45566.1614569507</v>
      </c>
      <c r="F21" s="72">
        <v>102535.247970707</v>
      </c>
      <c r="G21" s="72">
        <v>235215.147618085</v>
      </c>
      <c r="H21" s="72">
        <v>637.61946920494904</v>
      </c>
      <c r="I21" s="72">
        <v>224.23344019316801</v>
      </c>
      <c r="J21" s="72" t="s">
        <v>182</v>
      </c>
      <c r="K21" s="72">
        <v>1411.85546103193</v>
      </c>
      <c r="L21" s="72"/>
      <c r="M21" s="72">
        <v>39.324500904728403</v>
      </c>
      <c r="N21" s="72">
        <v>7095.6609314768102</v>
      </c>
      <c r="O21" s="72">
        <v>262.189382463691</v>
      </c>
      <c r="P21" s="72">
        <v>327.65217457674601</v>
      </c>
      <c r="Q21" s="72">
        <v>1281.2459947889299</v>
      </c>
      <c r="R21" s="72">
        <v>71356.754742744495</v>
      </c>
      <c r="S21" s="72">
        <v>49.254197965565403</v>
      </c>
      <c r="T21" s="72">
        <v>156.821256545594</v>
      </c>
      <c r="U21" s="72">
        <v>87.320577784749304</v>
      </c>
      <c r="V21" s="72">
        <v>82.668128665938198</v>
      </c>
      <c r="W21" s="72">
        <v>24.895465089694799</v>
      </c>
      <c r="X21" s="72">
        <v>1.3733079070354199</v>
      </c>
      <c r="Y21" s="72">
        <v>2.6818073313773101</v>
      </c>
      <c r="Z21" s="72">
        <v>1.73161493492124</v>
      </c>
      <c r="AA21" s="72">
        <v>166.78475998068799</v>
      </c>
      <c r="AB21" s="72">
        <v>19.1619779308859</v>
      </c>
      <c r="AC21" s="72">
        <v>54.396689328795397</v>
      </c>
      <c r="AD21" s="72">
        <v>3.9853158551844698</v>
      </c>
      <c r="AE21" s="72">
        <v>0.43739369059081801</v>
      </c>
      <c r="AF21" s="72">
        <v>1.6148347187700101</v>
      </c>
      <c r="AG21" s="72">
        <v>8.8275334657943294E-2</v>
      </c>
      <c r="AH21" s="72">
        <v>172.85907845349701</v>
      </c>
      <c r="AI21" s="72">
        <v>5.24773837118423</v>
      </c>
      <c r="AJ21" s="72">
        <v>11.935760640138801</v>
      </c>
      <c r="AK21" s="72">
        <v>1.6937343916465</v>
      </c>
      <c r="AL21" s="72">
        <v>8.4709927208475992</v>
      </c>
      <c r="AM21" s="72">
        <v>2.3211255408910398</v>
      </c>
      <c r="AN21" s="72">
        <v>1.02272624290878</v>
      </c>
      <c r="AO21" s="72">
        <v>2.9655929908135099</v>
      </c>
      <c r="AP21" s="72">
        <v>0.49565433824850302</v>
      </c>
      <c r="AQ21" s="72">
        <v>3.3955790385261699</v>
      </c>
      <c r="AR21" s="72">
        <v>0.72644320052412703</v>
      </c>
      <c r="AS21" s="72">
        <v>2.2022488112662399</v>
      </c>
      <c r="AT21" s="72">
        <v>0.298698384474053</v>
      </c>
      <c r="AU21" s="72">
        <v>2.05976843811042</v>
      </c>
      <c r="AV21" s="72">
        <v>0.31092306876554698</v>
      </c>
      <c r="AW21" s="72"/>
      <c r="AX21" s="72"/>
      <c r="AY21" s="72">
        <v>0.31497628465318001</v>
      </c>
      <c r="AZ21" s="72">
        <v>3.5599475291145302</v>
      </c>
      <c r="BA21" s="72" t="s">
        <v>182</v>
      </c>
      <c r="BB21" s="72">
        <v>0.33075702106521998</v>
      </c>
      <c r="BC21" s="72">
        <v>0.32725949830053302</v>
      </c>
    </row>
    <row r="22" spans="1:55" ht="11.25" customHeight="1" x14ac:dyDescent="0.25">
      <c r="A22" s="98" t="s">
        <v>1271</v>
      </c>
      <c r="B22" s="98" t="s">
        <v>1058</v>
      </c>
      <c r="C22" s="72">
        <v>5.95523530620041</v>
      </c>
      <c r="D22" s="72">
        <v>15661.9267583414</v>
      </c>
      <c r="E22" s="72">
        <v>45220.406877014102</v>
      </c>
      <c r="F22" s="72">
        <v>100380.899992644</v>
      </c>
      <c r="G22" s="72">
        <v>236560.03921773101</v>
      </c>
      <c r="H22" s="72">
        <v>639.58924985447004</v>
      </c>
      <c r="I22" s="72">
        <v>225.92232082132699</v>
      </c>
      <c r="J22" s="72">
        <v>87.523281593150301</v>
      </c>
      <c r="K22" s="72">
        <v>1571.9007311990099</v>
      </c>
      <c r="L22" s="72"/>
      <c r="M22" s="72">
        <v>36.782835601552797</v>
      </c>
      <c r="N22" s="72">
        <v>7075.6743542864497</v>
      </c>
      <c r="O22" s="72">
        <v>267.35072616162199</v>
      </c>
      <c r="P22" s="72">
        <v>337.79379316055798</v>
      </c>
      <c r="Q22" s="72">
        <v>1326.92608502603</v>
      </c>
      <c r="R22" s="72">
        <v>72986.887013778804</v>
      </c>
      <c r="S22" s="72">
        <v>49.2412608310377</v>
      </c>
      <c r="T22" s="72">
        <v>159.17524271267499</v>
      </c>
      <c r="U22" s="72">
        <v>87.825034552753294</v>
      </c>
      <c r="V22" s="72">
        <v>94.024793289656301</v>
      </c>
      <c r="W22" s="72">
        <v>26.144687961636301</v>
      </c>
      <c r="X22" s="72">
        <v>1.6777760866076401</v>
      </c>
      <c r="Y22" s="72">
        <v>2.9150219157024302</v>
      </c>
      <c r="Z22" s="72">
        <v>1.97692772747648</v>
      </c>
      <c r="AA22" s="72">
        <v>166.92496571005199</v>
      </c>
      <c r="AB22" s="72">
        <v>17.400370989260601</v>
      </c>
      <c r="AC22" s="72">
        <v>49.2302670908267</v>
      </c>
      <c r="AD22" s="72">
        <v>3.9484497567521699</v>
      </c>
      <c r="AE22" s="72">
        <v>0.409522758853963</v>
      </c>
      <c r="AF22" s="72">
        <v>1.7622607399635799</v>
      </c>
      <c r="AG22" s="72">
        <v>0.13370005969958401</v>
      </c>
      <c r="AH22" s="72">
        <v>182.43347131549999</v>
      </c>
      <c r="AI22" s="72">
        <v>5.0884978915104799</v>
      </c>
      <c r="AJ22" s="72">
        <v>12.1669327311908</v>
      </c>
      <c r="AK22" s="72">
        <v>1.7132214929348999</v>
      </c>
      <c r="AL22" s="72">
        <v>8.2491628590108892</v>
      </c>
      <c r="AM22" s="72">
        <v>2.3070235055694899</v>
      </c>
      <c r="AN22" s="72">
        <v>0.96495257060184003</v>
      </c>
      <c r="AO22" s="72">
        <v>2.8640723197981499</v>
      </c>
      <c r="AP22" s="72">
        <v>0.47715875664963597</v>
      </c>
      <c r="AQ22" s="72">
        <v>3.1067021230663201</v>
      </c>
      <c r="AR22" s="72">
        <v>0.65295576174414804</v>
      </c>
      <c r="AS22" s="72">
        <v>1.9977134466008</v>
      </c>
      <c r="AT22" s="72">
        <v>0.28063512454217499</v>
      </c>
      <c r="AU22" s="72">
        <v>1.9359297473129899</v>
      </c>
      <c r="AV22" s="72">
        <v>0.28681041184905898</v>
      </c>
      <c r="AW22" s="72"/>
      <c r="AX22" s="72"/>
      <c r="AY22" s="72">
        <v>0.32654079797663998</v>
      </c>
      <c r="AZ22" s="72">
        <v>3.7859155626567502</v>
      </c>
      <c r="BA22" s="72" t="s">
        <v>182</v>
      </c>
      <c r="BB22" s="72">
        <v>0.29598565117053799</v>
      </c>
      <c r="BC22" s="72">
        <v>0.34287504771772298</v>
      </c>
    </row>
    <row r="23" spans="1:55" ht="11.25" customHeight="1" x14ac:dyDescent="0.25">
      <c r="A23" s="98" t="s">
        <v>1270</v>
      </c>
      <c r="B23" s="98" t="s">
        <v>1058</v>
      </c>
      <c r="C23" s="72">
        <v>5.5789430146435999</v>
      </c>
      <c r="D23" s="72">
        <v>14523.5639236484</v>
      </c>
      <c r="E23" s="72">
        <v>45433.1367431545</v>
      </c>
      <c r="F23" s="72">
        <v>103070.126363658</v>
      </c>
      <c r="G23" s="72">
        <v>234151.48840177601</v>
      </c>
      <c r="H23" s="72">
        <v>640.48366170487895</v>
      </c>
      <c r="I23" s="72">
        <v>239.443827080874</v>
      </c>
      <c r="J23" s="72" t="s">
        <v>182</v>
      </c>
      <c r="K23" s="72">
        <v>1379.8736031274</v>
      </c>
      <c r="L23" s="72"/>
      <c r="M23" s="72">
        <v>39.6814759811773</v>
      </c>
      <c r="N23" s="72">
        <v>7065.8732263686197</v>
      </c>
      <c r="O23" s="72">
        <v>263.92704838618403</v>
      </c>
      <c r="P23" s="72">
        <v>320.20503805417002</v>
      </c>
      <c r="Q23" s="72">
        <v>1291.60272709271</v>
      </c>
      <c r="R23" s="72">
        <v>72346.034416718394</v>
      </c>
      <c r="S23" s="72">
        <v>49.782022107625998</v>
      </c>
      <c r="T23" s="72">
        <v>161.07287332458799</v>
      </c>
      <c r="U23" s="72">
        <v>89.594906086702295</v>
      </c>
      <c r="V23" s="72">
        <v>82.259484204010903</v>
      </c>
      <c r="W23" s="72">
        <v>24.643694479078199</v>
      </c>
      <c r="X23" s="72">
        <v>1.36867632717085</v>
      </c>
      <c r="Y23" s="72">
        <v>2.6112548836411</v>
      </c>
      <c r="Z23" s="72">
        <v>1.7503868211592499</v>
      </c>
      <c r="AA23" s="72">
        <v>166.68656663314101</v>
      </c>
      <c r="AB23" s="72">
        <v>19.419212303180601</v>
      </c>
      <c r="AC23" s="72">
        <v>54.975775255182498</v>
      </c>
      <c r="AD23" s="72">
        <v>4.0733297236741501</v>
      </c>
      <c r="AE23" s="72">
        <v>0.43039649261533303</v>
      </c>
      <c r="AF23" s="72">
        <v>2.6636936466925998</v>
      </c>
      <c r="AG23" s="72">
        <v>9.4098630289928306E-2</v>
      </c>
      <c r="AH23" s="72">
        <v>175.14353279051801</v>
      </c>
      <c r="AI23" s="72">
        <v>5.2932354821537997</v>
      </c>
      <c r="AJ23" s="72">
        <v>12.068809505187399</v>
      </c>
      <c r="AK23" s="72">
        <v>1.7620381401907901</v>
      </c>
      <c r="AL23" s="72">
        <v>8.6553104911576106</v>
      </c>
      <c r="AM23" s="72">
        <v>2.4860476333896102</v>
      </c>
      <c r="AN23" s="72">
        <v>1.0102145774950999</v>
      </c>
      <c r="AO23" s="72">
        <v>3.1823926996160701</v>
      </c>
      <c r="AP23" s="72">
        <v>0.504590150582237</v>
      </c>
      <c r="AQ23" s="72">
        <v>3.51457573830838</v>
      </c>
      <c r="AR23" s="72">
        <v>0.74234656128763299</v>
      </c>
      <c r="AS23" s="72">
        <v>2.1861866653592501</v>
      </c>
      <c r="AT23" s="72">
        <v>0.31995755806300002</v>
      </c>
      <c r="AU23" s="72">
        <v>2.1373047484076402</v>
      </c>
      <c r="AV23" s="72">
        <v>0.31777053008161699</v>
      </c>
      <c r="AW23" s="72"/>
      <c r="AX23" s="72"/>
      <c r="AY23" s="72">
        <v>0.78735827176873996</v>
      </c>
      <c r="AZ23" s="72">
        <v>3.4883748080441799</v>
      </c>
      <c r="BA23" s="72" t="s">
        <v>182</v>
      </c>
      <c r="BB23" s="72">
        <v>0.325860746293272</v>
      </c>
      <c r="BC23" s="72">
        <v>0.31782079727097101</v>
      </c>
    </row>
    <row r="24" spans="1:55" ht="11.25" customHeight="1" x14ac:dyDescent="0.25">
      <c r="A24" s="98" t="s">
        <v>1269</v>
      </c>
      <c r="B24" s="98" t="s">
        <v>1058</v>
      </c>
      <c r="C24" s="98" t="s">
        <v>182</v>
      </c>
      <c r="D24" s="98">
        <v>13884.65</v>
      </c>
      <c r="E24" s="98">
        <v>45362.080000000002</v>
      </c>
      <c r="F24" s="98">
        <v>99840.07</v>
      </c>
      <c r="G24" s="98"/>
      <c r="H24" s="98">
        <v>593.25940000000003</v>
      </c>
      <c r="I24" s="98"/>
      <c r="J24" s="98">
        <v>161.0181</v>
      </c>
      <c r="K24" s="98">
        <v>1186.7190000000001</v>
      </c>
      <c r="L24" s="98">
        <v>86584.29</v>
      </c>
      <c r="M24" s="98">
        <v>43.039810000000003</v>
      </c>
      <c r="N24" s="98">
        <v>6893.1260000000002</v>
      </c>
      <c r="O24" s="98">
        <v>263.21699999999998</v>
      </c>
      <c r="P24" s="98">
        <v>310.22620000000001</v>
      </c>
      <c r="Q24" s="98">
        <v>1214.001</v>
      </c>
      <c r="R24" s="98">
        <v>43395.92</v>
      </c>
      <c r="S24" s="98">
        <v>45.761679999999998</v>
      </c>
      <c r="T24" s="98">
        <v>145.4006</v>
      </c>
      <c r="U24" s="98">
        <v>79.529780000000002</v>
      </c>
      <c r="V24" s="98">
        <v>81.47372</v>
      </c>
      <c r="W24" s="98">
        <v>14.94805</v>
      </c>
      <c r="X24" s="98">
        <v>1.7012069999999999</v>
      </c>
      <c r="Y24" s="98"/>
      <c r="Z24" s="98">
        <v>1.357199</v>
      </c>
      <c r="AA24" s="98">
        <v>166.33949999999999</v>
      </c>
      <c r="AB24" s="98">
        <v>18.870439999999999</v>
      </c>
      <c r="AC24" s="98">
        <v>51.9133</v>
      </c>
      <c r="AD24" s="98">
        <v>3.8892630000000001</v>
      </c>
      <c r="AE24" s="98"/>
      <c r="AF24" s="98"/>
      <c r="AG24" s="98"/>
      <c r="AH24" s="98">
        <v>166.0412</v>
      </c>
      <c r="AI24" s="98">
        <v>5.1343670000000001</v>
      </c>
      <c r="AJ24" s="98">
        <v>11.787470000000001</v>
      </c>
      <c r="AK24" s="98">
        <v>1.647221</v>
      </c>
      <c r="AL24" s="98">
        <v>7.9289160000000001</v>
      </c>
      <c r="AM24" s="98">
        <v>2.361361</v>
      </c>
      <c r="AN24" s="98">
        <v>0.89912800000000004</v>
      </c>
      <c r="AO24" s="98">
        <v>3.0365310000000001</v>
      </c>
      <c r="AP24" s="98">
        <v>0.44769100000000001</v>
      </c>
      <c r="AQ24" s="98">
        <v>3.200466</v>
      </c>
      <c r="AR24" s="98">
        <v>0.69197399999999998</v>
      </c>
      <c r="AS24" s="98">
        <v>2.3182049999999998</v>
      </c>
      <c r="AT24" s="98">
        <v>0.319608</v>
      </c>
      <c r="AU24" s="98">
        <v>1.9993890000000001</v>
      </c>
      <c r="AV24" s="98">
        <v>0.30707499999999999</v>
      </c>
      <c r="AW24" s="98">
        <v>1.524327</v>
      </c>
      <c r="AX24" s="98">
        <v>0.23757300000000001</v>
      </c>
      <c r="AY24" s="98">
        <v>0.20405200000000001</v>
      </c>
      <c r="AZ24" s="98">
        <v>3.3824519999999998</v>
      </c>
      <c r="BA24" s="98"/>
      <c r="BB24" s="98">
        <v>0.32163000000000003</v>
      </c>
      <c r="BC24" s="98">
        <v>0.28551500000000002</v>
      </c>
    </row>
    <row r="25" spans="1:55" ht="11.25" customHeight="1" x14ac:dyDescent="0.25">
      <c r="A25" s="98" t="s">
        <v>1268</v>
      </c>
      <c r="B25" s="98" t="s">
        <v>1058</v>
      </c>
      <c r="C25" s="98">
        <v>4.9530200000000004</v>
      </c>
      <c r="D25" s="98">
        <v>13929.16</v>
      </c>
      <c r="E25" s="98">
        <v>44578.87</v>
      </c>
      <c r="F25" s="98">
        <v>98255.93</v>
      </c>
      <c r="G25" s="98"/>
      <c r="H25" s="98">
        <v>606.6155</v>
      </c>
      <c r="I25" s="98"/>
      <c r="J25" s="98">
        <v>243.11349999999999</v>
      </c>
      <c r="K25" s="98">
        <v>1309.2449999999999</v>
      </c>
      <c r="L25" s="98">
        <v>89045.49</v>
      </c>
      <c r="M25" s="98">
        <v>39.820169999999997</v>
      </c>
      <c r="N25" s="98">
        <v>6821.9430000000002</v>
      </c>
      <c r="O25" s="98">
        <v>254.00829999999999</v>
      </c>
      <c r="P25" s="98">
        <v>306.31959999999998</v>
      </c>
      <c r="Q25" s="98">
        <v>1204.6849999999999</v>
      </c>
      <c r="R25" s="98">
        <v>59580.34</v>
      </c>
      <c r="S25" s="98">
        <v>46.666449999999998</v>
      </c>
      <c r="T25" s="98">
        <v>149.36199999999999</v>
      </c>
      <c r="U25" s="98">
        <v>84.628</v>
      </c>
      <c r="V25" s="98">
        <v>83.03501</v>
      </c>
      <c r="W25" s="98">
        <v>15.34071</v>
      </c>
      <c r="X25" s="98">
        <v>1.71316</v>
      </c>
      <c r="Y25" s="98"/>
      <c r="Z25" s="98">
        <v>1.777979</v>
      </c>
      <c r="AA25" s="98">
        <v>161.8931</v>
      </c>
      <c r="AB25" s="98">
        <v>18.6798</v>
      </c>
      <c r="AC25" s="98">
        <v>52.802379999999999</v>
      </c>
      <c r="AD25" s="98">
        <v>3.8912339999999999</v>
      </c>
      <c r="AE25" s="98"/>
      <c r="AF25" s="98"/>
      <c r="AG25" s="98"/>
      <c r="AH25" s="98">
        <v>168.30289999999999</v>
      </c>
      <c r="AI25" s="98">
        <v>5.034796</v>
      </c>
      <c r="AJ25" s="98">
        <v>11.50287</v>
      </c>
      <c r="AK25" s="98">
        <v>1.644787</v>
      </c>
      <c r="AL25" s="98">
        <v>7.9566460000000001</v>
      </c>
      <c r="AM25" s="98">
        <v>2.2304849999999998</v>
      </c>
      <c r="AN25" s="98">
        <v>0.89277200000000001</v>
      </c>
      <c r="AO25" s="98">
        <v>2.9657330000000002</v>
      </c>
      <c r="AP25" s="98">
        <v>0.49163200000000001</v>
      </c>
      <c r="AQ25" s="98">
        <v>3.3591549999999999</v>
      </c>
      <c r="AR25" s="98">
        <v>0.72918499999999997</v>
      </c>
      <c r="AS25" s="98">
        <v>2.2241309999999999</v>
      </c>
      <c r="AT25" s="98">
        <v>0.29153000000000001</v>
      </c>
      <c r="AU25" s="98">
        <v>2.1255799999999998</v>
      </c>
      <c r="AV25" s="98">
        <v>0.317915</v>
      </c>
      <c r="AW25" s="98">
        <v>1.459128</v>
      </c>
      <c r="AX25" s="98">
        <v>0.23293700000000001</v>
      </c>
      <c r="AY25" s="98">
        <v>0.21510099999999999</v>
      </c>
      <c r="AZ25" s="98">
        <v>3.413503</v>
      </c>
      <c r="BA25" s="98"/>
      <c r="BB25" s="98">
        <v>0.341949</v>
      </c>
      <c r="BC25" s="98">
        <v>0.29221900000000001</v>
      </c>
    </row>
    <row r="26" spans="1:55" ht="11.25" customHeight="1" x14ac:dyDescent="0.25">
      <c r="A26" s="98" t="s">
        <v>1267</v>
      </c>
      <c r="B26" s="98" t="s">
        <v>1058</v>
      </c>
      <c r="C26" s="98">
        <v>6.0896990000000004</v>
      </c>
      <c r="D26" s="98">
        <v>13044.36</v>
      </c>
      <c r="E26" s="98">
        <v>43415.92</v>
      </c>
      <c r="F26" s="98">
        <v>97179.81</v>
      </c>
      <c r="G26" s="98"/>
      <c r="H26" s="98">
        <v>604.3116</v>
      </c>
      <c r="I26" s="98"/>
      <c r="J26" s="98">
        <v>153.14930000000001</v>
      </c>
      <c r="K26" s="98">
        <v>1251.835</v>
      </c>
      <c r="L26" s="98">
        <v>82513.97</v>
      </c>
      <c r="M26" s="98">
        <v>37.10286</v>
      </c>
      <c r="N26" s="98">
        <v>6528.0569999999998</v>
      </c>
      <c r="O26" s="98">
        <v>245.68690000000001</v>
      </c>
      <c r="P26" s="98">
        <v>306.41820000000001</v>
      </c>
      <c r="Q26" s="98">
        <v>1213.376</v>
      </c>
      <c r="R26" s="98">
        <v>60654.720000000001</v>
      </c>
      <c r="S26" s="98">
        <v>46.127510000000001</v>
      </c>
      <c r="T26" s="98">
        <v>148.07689999999999</v>
      </c>
      <c r="U26" s="98">
        <v>82.048079999999999</v>
      </c>
      <c r="V26" s="98">
        <v>76.687920000000005</v>
      </c>
      <c r="W26" s="98">
        <v>14.577249999999999</v>
      </c>
      <c r="X26" s="98">
        <v>1.3411489999999999</v>
      </c>
      <c r="Y26" s="98"/>
      <c r="Z26" s="98">
        <v>1.2103809999999999</v>
      </c>
      <c r="AA26" s="98">
        <v>163.79689999999999</v>
      </c>
      <c r="AB26" s="98">
        <v>18.614170000000001</v>
      </c>
      <c r="AC26" s="98">
        <v>54.506239999999998</v>
      </c>
      <c r="AD26" s="98">
        <v>3.7439740000000001</v>
      </c>
      <c r="AE26" s="98"/>
      <c r="AF26" s="98"/>
      <c r="AG26" s="98"/>
      <c r="AH26" s="98">
        <v>161.73910000000001</v>
      </c>
      <c r="AI26" s="98">
        <v>4.7855600000000003</v>
      </c>
      <c r="AJ26" s="98">
        <v>11.122579999999999</v>
      </c>
      <c r="AK26" s="98">
        <v>1.5922000000000001</v>
      </c>
      <c r="AL26" s="98">
        <v>7.7872199999999996</v>
      </c>
      <c r="AM26" s="98">
        <v>2.232802</v>
      </c>
      <c r="AN26" s="98">
        <v>0.94943900000000003</v>
      </c>
      <c r="AO26" s="98">
        <v>2.9200210000000002</v>
      </c>
      <c r="AP26" s="98">
        <v>0.45364399999999999</v>
      </c>
      <c r="AQ26" s="98">
        <v>3.095904</v>
      </c>
      <c r="AR26" s="98">
        <v>0.67439800000000005</v>
      </c>
      <c r="AS26" s="98">
        <v>2.1427700000000001</v>
      </c>
      <c r="AT26" s="98">
        <v>0.29122799999999999</v>
      </c>
      <c r="AU26" s="98">
        <v>2.031196</v>
      </c>
      <c r="AV26" s="98">
        <v>0.31867699999999999</v>
      </c>
      <c r="AW26" s="98">
        <v>1.5495810000000001</v>
      </c>
      <c r="AX26" s="98">
        <v>0.253662</v>
      </c>
      <c r="AY26" s="98">
        <v>0.20496400000000001</v>
      </c>
      <c r="AZ26" s="98">
        <v>3.2546349999999999</v>
      </c>
      <c r="BA26" s="98"/>
      <c r="BB26" s="98">
        <v>0.337196</v>
      </c>
      <c r="BC26" s="98">
        <v>0.30284699999999998</v>
      </c>
    </row>
    <row r="27" spans="1:55" ht="11.25" customHeight="1" x14ac:dyDescent="0.25">
      <c r="A27" s="98" t="s">
        <v>1266</v>
      </c>
      <c r="B27" s="98" t="s">
        <v>1058</v>
      </c>
      <c r="C27" s="98">
        <v>5.8124799999999999</v>
      </c>
      <c r="D27" s="98">
        <v>13508.56</v>
      </c>
      <c r="E27" s="98">
        <v>44091.25</v>
      </c>
      <c r="F27" s="98">
        <v>98069.79</v>
      </c>
      <c r="G27" s="98"/>
      <c r="H27" s="98">
        <v>597.67669999999998</v>
      </c>
      <c r="I27" s="98"/>
      <c r="J27" s="98">
        <v>120.64400000000001</v>
      </c>
      <c r="K27" s="98">
        <v>1304.595</v>
      </c>
      <c r="L27" s="98">
        <v>83949.69</v>
      </c>
      <c r="M27" s="98">
        <v>37.238419999999998</v>
      </c>
      <c r="N27" s="98">
        <v>6535.29</v>
      </c>
      <c r="O27" s="98">
        <v>255.56790000000001</v>
      </c>
      <c r="P27" s="98">
        <v>301.16410000000002</v>
      </c>
      <c r="Q27" s="98">
        <v>1202.3610000000001</v>
      </c>
      <c r="R27" s="98">
        <v>61098.94</v>
      </c>
      <c r="S27" s="98">
        <v>44.763840000000002</v>
      </c>
      <c r="T27" s="98">
        <v>146.0651</v>
      </c>
      <c r="U27" s="98">
        <v>80.325180000000003</v>
      </c>
      <c r="V27" s="98">
        <v>80.328289999999996</v>
      </c>
      <c r="W27" s="98">
        <v>14.57044</v>
      </c>
      <c r="X27" s="98">
        <v>1.514459</v>
      </c>
      <c r="Y27" s="98"/>
      <c r="Z27" s="98">
        <v>1.405073</v>
      </c>
      <c r="AA27" s="98">
        <v>163.5624</v>
      </c>
      <c r="AB27" s="98">
        <v>18.59806</v>
      </c>
      <c r="AC27" s="98">
        <v>53.505159999999997</v>
      </c>
      <c r="AD27" s="98">
        <v>3.7370719999999999</v>
      </c>
      <c r="AE27" s="98"/>
      <c r="AF27" s="98"/>
      <c r="AG27" s="98"/>
      <c r="AH27" s="98">
        <v>164.9033</v>
      </c>
      <c r="AI27" s="98">
        <v>4.7515359999999998</v>
      </c>
      <c r="AJ27" s="98">
        <v>11.557650000000001</v>
      </c>
      <c r="AK27" s="98">
        <v>1.600905</v>
      </c>
      <c r="AL27" s="98">
        <v>7.9200280000000003</v>
      </c>
      <c r="AM27" s="98">
        <v>2.2366239999999999</v>
      </c>
      <c r="AN27" s="98">
        <v>0.88959999999999995</v>
      </c>
      <c r="AO27" s="98">
        <v>2.7151830000000001</v>
      </c>
      <c r="AP27" s="98">
        <v>0.47605199999999998</v>
      </c>
      <c r="AQ27" s="98">
        <v>3.3231109999999999</v>
      </c>
      <c r="AR27" s="98">
        <v>0.71653</v>
      </c>
      <c r="AS27" s="98">
        <v>2.1196679999999999</v>
      </c>
      <c r="AT27" s="98">
        <v>0.28871999999999998</v>
      </c>
      <c r="AU27" s="98">
        <v>2.2278660000000001</v>
      </c>
      <c r="AV27" s="98">
        <v>0.32887100000000002</v>
      </c>
      <c r="AW27" s="98">
        <v>1.6273120000000001</v>
      </c>
      <c r="AX27" s="98">
        <v>0.22656699999999999</v>
      </c>
      <c r="AY27" s="98">
        <v>0.21236099999999999</v>
      </c>
      <c r="AZ27" s="98">
        <v>3.285288</v>
      </c>
      <c r="BA27" s="98"/>
      <c r="BB27" s="98">
        <v>0.28792400000000001</v>
      </c>
      <c r="BC27" s="98">
        <v>0.30201800000000001</v>
      </c>
    </row>
    <row r="28" spans="1:55" ht="11.25" customHeight="1" x14ac:dyDescent="0.25">
      <c r="A28" s="98" t="s">
        <v>1265</v>
      </c>
      <c r="B28" s="98" t="s">
        <v>1058</v>
      </c>
      <c r="C28" s="98">
        <v>4.5917482520000004</v>
      </c>
      <c r="D28" s="98">
        <v>14507.996800000001</v>
      </c>
      <c r="E28" s="98">
        <v>46331.36649</v>
      </c>
      <c r="F28" s="98">
        <v>104293.93459999999</v>
      </c>
      <c r="G28" s="98"/>
      <c r="H28" s="98">
        <v>619.35319489999995</v>
      </c>
      <c r="I28" s="98"/>
      <c r="J28" s="98">
        <v>155.27079069999999</v>
      </c>
      <c r="K28" s="98">
        <v>1419.0842720000001</v>
      </c>
      <c r="L28" s="98">
        <v>91063.110839999994</v>
      </c>
      <c r="M28" s="98">
        <v>42.819698770000002</v>
      </c>
      <c r="N28" s="98">
        <v>7222.7591320000001</v>
      </c>
      <c r="O28" s="98">
        <v>268.03779600000001</v>
      </c>
      <c r="P28" s="98">
        <v>329.08478159999999</v>
      </c>
      <c r="Q28" s="98">
        <v>1295.372071</v>
      </c>
      <c r="R28" s="98">
        <v>49790.884559999999</v>
      </c>
      <c r="S28" s="98">
        <v>49.717371880000002</v>
      </c>
      <c r="T28" s="98">
        <v>163.31683169999999</v>
      </c>
      <c r="U28" s="98">
        <v>85.745976540000001</v>
      </c>
      <c r="V28" s="98">
        <v>87.595929299999995</v>
      </c>
      <c r="W28" s="98">
        <v>16.14117504</v>
      </c>
      <c r="X28" s="98">
        <v>1.7411416770000001</v>
      </c>
      <c r="Y28" s="98"/>
      <c r="Z28" s="98">
        <v>1.6210578440000001</v>
      </c>
      <c r="AA28" s="98">
        <v>174.2458896</v>
      </c>
      <c r="AB28" s="98">
        <v>19.368122270000001</v>
      </c>
      <c r="AC28" s="98">
        <v>54.040348860000002</v>
      </c>
      <c r="AD28" s="98">
        <v>4.1598478419999996</v>
      </c>
      <c r="AE28" s="98"/>
      <c r="AF28" s="98"/>
      <c r="AG28" s="98"/>
      <c r="AH28" s="98">
        <v>180.74752899999999</v>
      </c>
      <c r="AI28" s="98">
        <v>5.3146160079999998</v>
      </c>
      <c r="AJ28" s="98">
        <v>12.23964301</v>
      </c>
      <c r="AK28" s="98">
        <v>1.698361038</v>
      </c>
      <c r="AL28" s="98">
        <v>8.4148355820000003</v>
      </c>
      <c r="AM28" s="98">
        <v>2.3311221130000002</v>
      </c>
      <c r="AN28" s="98">
        <v>1.0366051810000001</v>
      </c>
      <c r="AO28" s="98">
        <v>3.0821763820000001</v>
      </c>
      <c r="AP28" s="98">
        <v>0.49035507</v>
      </c>
      <c r="AQ28" s="98">
        <v>3.4888134150000001</v>
      </c>
      <c r="AR28" s="98">
        <v>0.73498893499999995</v>
      </c>
      <c r="AS28" s="98">
        <v>2.2921253080000001</v>
      </c>
      <c r="AT28" s="98">
        <v>0.293533565</v>
      </c>
      <c r="AU28" s="98">
        <v>1.95272544</v>
      </c>
      <c r="AV28" s="98">
        <v>0.32387574000000002</v>
      </c>
      <c r="AW28" s="98">
        <v>1.631992143</v>
      </c>
      <c r="AX28" s="98">
        <v>0.25673561299999997</v>
      </c>
      <c r="AY28" s="98">
        <v>0.23179318199999999</v>
      </c>
      <c r="AZ28" s="98">
        <v>3.7798188349999999</v>
      </c>
      <c r="BA28" s="98"/>
      <c r="BB28" s="98">
        <v>0.34370156600000001</v>
      </c>
      <c r="BC28" s="98">
        <v>0.33243959099999998</v>
      </c>
    </row>
    <row r="29" spans="1:55" ht="11.25" customHeight="1" x14ac:dyDescent="0.25">
      <c r="A29" s="98" t="s">
        <v>1264</v>
      </c>
      <c r="B29" s="98" t="s">
        <v>1058</v>
      </c>
      <c r="C29" s="98">
        <v>3.9646297590000001</v>
      </c>
      <c r="D29" s="98">
        <v>14361.033589999999</v>
      </c>
      <c r="E29" s="98">
        <v>46488.666039999996</v>
      </c>
      <c r="F29" s="98">
        <v>102239.121</v>
      </c>
      <c r="G29" s="98"/>
      <c r="H29" s="98">
        <v>625.44053789999998</v>
      </c>
      <c r="I29" s="98"/>
      <c r="J29" s="98">
        <v>151.4829733</v>
      </c>
      <c r="K29" s="98">
        <v>1365.710867</v>
      </c>
      <c r="L29" s="98">
        <v>88222.968909999996</v>
      </c>
      <c r="M29" s="98">
        <v>37.38732152</v>
      </c>
      <c r="N29" s="98">
        <v>7128.6732679999996</v>
      </c>
      <c r="O29" s="98">
        <v>263.9791894</v>
      </c>
      <c r="P29" s="98">
        <v>328.77848519999998</v>
      </c>
      <c r="Q29" s="98">
        <v>1273.8138489999999</v>
      </c>
      <c r="R29" s="98">
        <v>62795.24381</v>
      </c>
      <c r="S29" s="98">
        <v>47.925078370000001</v>
      </c>
      <c r="T29" s="98">
        <v>156.81822289999999</v>
      </c>
      <c r="U29" s="98">
        <v>81.137388430000001</v>
      </c>
      <c r="V29" s="98">
        <v>84.442013970000005</v>
      </c>
      <c r="W29" s="98">
        <v>15.48529413</v>
      </c>
      <c r="X29" s="98">
        <v>1.578190508</v>
      </c>
      <c r="Y29" s="98"/>
      <c r="Z29" s="98">
        <v>2.0891059649999999</v>
      </c>
      <c r="AA29" s="98">
        <v>169.1290578</v>
      </c>
      <c r="AB29" s="98">
        <v>18.488374100000001</v>
      </c>
      <c r="AC29" s="98">
        <v>52.801336829999997</v>
      </c>
      <c r="AD29" s="98">
        <v>4.0374398720000002</v>
      </c>
      <c r="AE29" s="98"/>
      <c r="AF29" s="98"/>
      <c r="AG29" s="98"/>
      <c r="AH29" s="98">
        <v>173.37981389999999</v>
      </c>
      <c r="AI29" s="98">
        <v>5.1354859160000004</v>
      </c>
      <c r="AJ29" s="98">
        <v>11.796817920000001</v>
      </c>
      <c r="AK29" s="98">
        <v>1.5908274840000001</v>
      </c>
      <c r="AL29" s="98">
        <v>8.1717538199999993</v>
      </c>
      <c r="AM29" s="98">
        <v>2.1786206680000002</v>
      </c>
      <c r="AN29" s="98">
        <v>0.99057280700000006</v>
      </c>
      <c r="AO29" s="98">
        <v>2.9005937070000001</v>
      </c>
      <c r="AP29" s="98">
        <v>0.48322058000000001</v>
      </c>
      <c r="AQ29" s="98">
        <v>3.2784745430000002</v>
      </c>
      <c r="AR29" s="98">
        <v>0.69261755400000002</v>
      </c>
      <c r="AS29" s="98">
        <v>2.2264366180000001</v>
      </c>
      <c r="AT29" s="98">
        <v>0.29108161700000001</v>
      </c>
      <c r="AU29" s="98">
        <v>2.224110064</v>
      </c>
      <c r="AV29" s="98">
        <v>0.310310221</v>
      </c>
      <c r="AW29" s="98">
        <v>1.6163110430000001</v>
      </c>
      <c r="AX29" s="98">
        <v>0.246608253</v>
      </c>
      <c r="AY29" s="98">
        <v>0.22088607499999999</v>
      </c>
      <c r="AZ29" s="98">
        <v>3.620795497</v>
      </c>
      <c r="BA29" s="98"/>
      <c r="BB29" s="98">
        <v>0.29287530000000001</v>
      </c>
      <c r="BC29" s="98">
        <v>0.32122050200000002</v>
      </c>
    </row>
    <row r="30" spans="1:55" ht="11.25" customHeight="1" x14ac:dyDescent="0.25">
      <c r="A30" s="98" t="s">
        <v>1263</v>
      </c>
      <c r="B30" s="98" t="s">
        <v>1058</v>
      </c>
      <c r="C30" s="98">
        <v>4.542219834</v>
      </c>
      <c r="D30" s="98">
        <v>14268.08289</v>
      </c>
      <c r="E30" s="98">
        <v>46120.553319999999</v>
      </c>
      <c r="F30" s="98">
        <v>102142.5386</v>
      </c>
      <c r="G30" s="98"/>
      <c r="H30" s="98">
        <v>566.75195380000002</v>
      </c>
      <c r="I30" s="98"/>
      <c r="J30" s="98">
        <v>229.6684472</v>
      </c>
      <c r="K30" s="98">
        <v>1420.730043</v>
      </c>
      <c r="L30" s="98">
        <v>88844.700769999996</v>
      </c>
      <c r="M30" s="98">
        <v>38.853575200000002</v>
      </c>
      <c r="N30" s="98">
        <v>7007.765429</v>
      </c>
      <c r="O30" s="98">
        <v>261.65861489999998</v>
      </c>
      <c r="P30" s="98">
        <v>329.49691840000003</v>
      </c>
      <c r="Q30" s="98">
        <v>1275.295705</v>
      </c>
      <c r="R30" s="98">
        <v>64092.667979999998</v>
      </c>
      <c r="S30" s="98">
        <v>49.068896449999997</v>
      </c>
      <c r="T30" s="98">
        <v>155.9796303</v>
      </c>
      <c r="U30" s="98">
        <v>81.531314069999993</v>
      </c>
      <c r="V30" s="98">
        <v>84.353811949999994</v>
      </c>
      <c r="W30" s="98">
        <v>15.614973669999999</v>
      </c>
      <c r="X30" s="98">
        <v>1.6635850780000001</v>
      </c>
      <c r="Y30" s="98"/>
      <c r="Z30" s="98">
        <v>2.022663916</v>
      </c>
      <c r="AA30" s="98">
        <v>174.02717580000001</v>
      </c>
      <c r="AB30" s="98">
        <v>18.895216179999998</v>
      </c>
      <c r="AC30" s="98">
        <v>53.614120389999997</v>
      </c>
      <c r="AD30" s="98">
        <v>4.0664230420000003</v>
      </c>
      <c r="AE30" s="98"/>
      <c r="AF30" s="98"/>
      <c r="AG30" s="98"/>
      <c r="AH30" s="98">
        <v>175.37504680000001</v>
      </c>
      <c r="AI30" s="98">
        <v>5.3223470879999999</v>
      </c>
      <c r="AJ30" s="98">
        <v>12.200253740000001</v>
      </c>
      <c r="AK30" s="98">
        <v>1.747559562</v>
      </c>
      <c r="AL30" s="98">
        <v>8.4657722660000001</v>
      </c>
      <c r="AM30" s="98">
        <v>2.4130216770000001</v>
      </c>
      <c r="AN30" s="98">
        <v>0.983003823</v>
      </c>
      <c r="AO30" s="98">
        <v>2.9334089959999998</v>
      </c>
      <c r="AP30" s="98">
        <v>0.47893730200000001</v>
      </c>
      <c r="AQ30" s="98">
        <v>3.356311453</v>
      </c>
      <c r="AR30" s="98">
        <v>0.74192717799999996</v>
      </c>
      <c r="AS30" s="98">
        <v>2.0657395109999999</v>
      </c>
      <c r="AT30" s="98">
        <v>0.30822027499999999</v>
      </c>
      <c r="AU30" s="98">
        <v>2.1929705579999998</v>
      </c>
      <c r="AV30" s="98">
        <v>0.30962198800000001</v>
      </c>
      <c r="AW30" s="98">
        <v>1.598451842</v>
      </c>
      <c r="AX30" s="98">
        <v>0.25706415799999999</v>
      </c>
      <c r="AY30" s="98">
        <v>0.221551321</v>
      </c>
      <c r="AZ30" s="98">
        <v>3.8021142719999999</v>
      </c>
      <c r="BA30" s="98"/>
      <c r="BB30" s="98">
        <v>0.33923908699999999</v>
      </c>
      <c r="BC30" s="98">
        <v>0.349252593</v>
      </c>
    </row>
    <row r="31" spans="1:55" ht="11.25" customHeight="1" x14ac:dyDescent="0.25">
      <c r="A31" s="98" t="s">
        <v>1262</v>
      </c>
      <c r="B31" s="98" t="s">
        <v>1058</v>
      </c>
      <c r="C31" s="98">
        <v>6.180397986</v>
      </c>
      <c r="D31" s="98">
        <v>14303.71996</v>
      </c>
      <c r="E31" s="98">
        <v>46250.550889999999</v>
      </c>
      <c r="F31" s="98">
        <v>102509.0961</v>
      </c>
      <c r="G31" s="98"/>
      <c r="H31" s="98">
        <v>609.05819740000004</v>
      </c>
      <c r="I31" s="98"/>
      <c r="J31" s="98">
        <v>152.96826039999999</v>
      </c>
      <c r="K31" s="98">
        <v>1373.1960690000001</v>
      </c>
      <c r="L31" s="98">
        <v>88255.560339999996</v>
      </c>
      <c r="M31" s="98">
        <v>38.359394999999999</v>
      </c>
      <c r="N31" s="98">
        <v>7030.8662340000001</v>
      </c>
      <c r="O31" s="98">
        <v>262.90433300000001</v>
      </c>
      <c r="P31" s="98">
        <v>328.3743278</v>
      </c>
      <c r="Q31" s="98">
        <v>1260.2790910000001</v>
      </c>
      <c r="R31" s="98">
        <v>64221.8554</v>
      </c>
      <c r="S31" s="98">
        <v>48.640818170000003</v>
      </c>
      <c r="T31" s="98">
        <v>153.1132016</v>
      </c>
      <c r="U31" s="98">
        <v>78.810413080000004</v>
      </c>
      <c r="V31" s="98">
        <v>83.921527929999996</v>
      </c>
      <c r="W31" s="98">
        <v>15.30597099</v>
      </c>
      <c r="X31" s="98">
        <v>1.37894888</v>
      </c>
      <c r="Y31" s="98"/>
      <c r="Z31" s="98">
        <v>1.7515667159999999</v>
      </c>
      <c r="AA31" s="98">
        <v>169.6730944</v>
      </c>
      <c r="AB31" s="98">
        <v>18.800695820000001</v>
      </c>
      <c r="AC31" s="98">
        <v>52.427192509999998</v>
      </c>
      <c r="AD31" s="98">
        <v>4.1361600989999996</v>
      </c>
      <c r="AE31" s="98"/>
      <c r="AF31" s="98"/>
      <c r="AG31" s="98"/>
      <c r="AH31" s="98">
        <v>173.55923240000001</v>
      </c>
      <c r="AI31" s="98">
        <v>5.1858737069999998</v>
      </c>
      <c r="AJ31" s="98">
        <v>11.768215250000001</v>
      </c>
      <c r="AK31" s="98">
        <v>1.621707276</v>
      </c>
      <c r="AL31" s="98">
        <v>8.2969627399999997</v>
      </c>
      <c r="AM31" s="98">
        <v>2.2553622519999998</v>
      </c>
      <c r="AN31" s="98">
        <v>0.98562720500000001</v>
      </c>
      <c r="AO31" s="98">
        <v>2.8296454670000002</v>
      </c>
      <c r="AP31" s="98">
        <v>0.47476493800000003</v>
      </c>
      <c r="AQ31" s="98">
        <v>3.3011925500000001</v>
      </c>
      <c r="AR31" s="98">
        <v>0.74378812400000005</v>
      </c>
      <c r="AS31" s="98">
        <v>2.1883957820000002</v>
      </c>
      <c r="AT31" s="98">
        <v>0.29874352900000001</v>
      </c>
      <c r="AU31" s="98">
        <v>2.2251064139999999</v>
      </c>
      <c r="AV31" s="98">
        <v>0.32593149599999999</v>
      </c>
      <c r="AW31" s="98">
        <v>1.5372552390000001</v>
      </c>
      <c r="AX31" s="98">
        <v>0.244585512</v>
      </c>
      <c r="AY31" s="98">
        <v>0.225545357</v>
      </c>
      <c r="AZ31" s="98">
        <v>3.6172838939999998</v>
      </c>
      <c r="BA31" s="98"/>
      <c r="BB31" s="98">
        <v>0.34171371699999997</v>
      </c>
      <c r="BC31" s="98">
        <v>0.32457155300000001</v>
      </c>
    </row>
    <row r="32" spans="1:55" ht="11.25" customHeight="1" x14ac:dyDescent="0.25">
      <c r="A32" s="98" t="s">
        <v>1261</v>
      </c>
      <c r="B32" s="98" t="s">
        <v>1058</v>
      </c>
      <c r="C32" s="98">
        <v>3.6573565110000001</v>
      </c>
      <c r="D32" s="98">
        <v>14510.997090000001</v>
      </c>
      <c r="E32" s="98">
        <v>45750.073400000001</v>
      </c>
      <c r="F32" s="98">
        <v>101434.86199999999</v>
      </c>
      <c r="G32" s="98"/>
      <c r="H32" s="98">
        <v>608.77010250000001</v>
      </c>
      <c r="I32" s="98"/>
      <c r="J32" s="98">
        <v>224.03136259999999</v>
      </c>
      <c r="K32" s="98">
        <v>1431.82673</v>
      </c>
      <c r="L32" s="98">
        <v>87189.726970000003</v>
      </c>
      <c r="M32" s="98">
        <v>37.582369270000001</v>
      </c>
      <c r="N32" s="98">
        <v>6970.6860420000003</v>
      </c>
      <c r="O32" s="98">
        <v>260.97417410000003</v>
      </c>
      <c r="P32" s="98">
        <v>322.46997720000002</v>
      </c>
      <c r="Q32" s="98">
        <v>1265.5049309999999</v>
      </c>
      <c r="R32" s="98">
        <v>64820.806250000001</v>
      </c>
      <c r="S32" s="98">
        <v>48.483790339999999</v>
      </c>
      <c r="T32" s="98">
        <v>159.38896890000001</v>
      </c>
      <c r="U32" s="98">
        <v>84.879910280000004</v>
      </c>
      <c r="V32" s="98">
        <v>84.118974249999994</v>
      </c>
      <c r="W32" s="98">
        <v>15.79722696</v>
      </c>
      <c r="X32" s="98">
        <v>1.5768905689999999</v>
      </c>
      <c r="Y32" s="98"/>
      <c r="Z32" s="98">
        <v>2.079917912</v>
      </c>
      <c r="AA32" s="98">
        <v>169.4270358</v>
      </c>
      <c r="AB32" s="98">
        <v>18.40477302</v>
      </c>
      <c r="AC32" s="98">
        <v>53.330832870000002</v>
      </c>
      <c r="AD32" s="98">
        <v>4.0209764979999996</v>
      </c>
      <c r="AE32" s="98"/>
      <c r="AF32" s="98"/>
      <c r="AG32" s="98"/>
      <c r="AH32" s="98">
        <v>172.87344630000001</v>
      </c>
      <c r="AI32" s="98">
        <v>5.1178239669999996</v>
      </c>
      <c r="AJ32" s="98">
        <v>11.891992220000001</v>
      </c>
      <c r="AK32" s="98">
        <v>1.6491278700000001</v>
      </c>
      <c r="AL32" s="98">
        <v>8.0086498020000008</v>
      </c>
      <c r="AM32" s="98">
        <v>2.4375450019999998</v>
      </c>
      <c r="AN32" s="98">
        <v>0.93583455999999998</v>
      </c>
      <c r="AO32" s="98">
        <v>2.9365195119999998</v>
      </c>
      <c r="AP32" s="98">
        <v>0.45636686199999998</v>
      </c>
      <c r="AQ32" s="98">
        <v>3.3887124129999999</v>
      </c>
      <c r="AR32" s="98">
        <v>0.71526707700000003</v>
      </c>
      <c r="AS32" s="98">
        <v>2.1923027880000001</v>
      </c>
      <c r="AT32" s="98">
        <v>0.30928128500000002</v>
      </c>
      <c r="AU32" s="98">
        <v>2.1557576169999999</v>
      </c>
      <c r="AV32" s="98">
        <v>0.31396545599999998</v>
      </c>
      <c r="AW32" s="98">
        <v>1.504307251</v>
      </c>
      <c r="AX32" s="98">
        <v>0.236907058</v>
      </c>
      <c r="AY32" s="98">
        <v>0.21654149</v>
      </c>
      <c r="AZ32" s="98">
        <v>3.6811397440000002</v>
      </c>
      <c r="BA32" s="98"/>
      <c r="BB32" s="98">
        <v>0.32048295300000001</v>
      </c>
      <c r="BC32" s="98">
        <v>0.33765549</v>
      </c>
    </row>
    <row r="33" spans="1:55" ht="11.25" customHeight="1" x14ac:dyDescent="0.25">
      <c r="A33" s="98" t="s">
        <v>1260</v>
      </c>
      <c r="B33" s="98" t="s">
        <v>1058</v>
      </c>
      <c r="C33" s="98">
        <v>6.1656078140000004</v>
      </c>
      <c r="D33" s="98">
        <v>14291.42172</v>
      </c>
      <c r="E33" s="98">
        <v>46262.929340000002</v>
      </c>
      <c r="F33" s="98">
        <v>102173.6985</v>
      </c>
      <c r="G33" s="98"/>
      <c r="H33" s="98">
        <v>634.38347739999995</v>
      </c>
      <c r="I33" s="98"/>
      <c r="J33" s="98">
        <v>223.1415777</v>
      </c>
      <c r="K33" s="98">
        <v>1331.780397</v>
      </c>
      <c r="L33" s="98">
        <v>88131.837119999997</v>
      </c>
      <c r="M33" s="98">
        <v>37.717965030000002</v>
      </c>
      <c r="N33" s="98">
        <v>7026.5159460000004</v>
      </c>
      <c r="O33" s="98">
        <v>260.44766679999998</v>
      </c>
      <c r="P33" s="98">
        <v>321.7367347</v>
      </c>
      <c r="Q33" s="98">
        <v>1268.0267229999999</v>
      </c>
      <c r="R33" s="98">
        <v>65366.344340000003</v>
      </c>
      <c r="S33" s="98">
        <v>48.564991550000002</v>
      </c>
      <c r="T33" s="98">
        <v>153.1892268</v>
      </c>
      <c r="U33" s="98">
        <v>80.752292760000003</v>
      </c>
      <c r="V33" s="98">
        <v>83.243856589999993</v>
      </c>
      <c r="W33" s="98">
        <v>15.47616843</v>
      </c>
      <c r="X33" s="98">
        <v>1.7005511040000001</v>
      </c>
      <c r="Y33" s="98"/>
      <c r="Z33" s="98">
        <v>1.6618936529999999</v>
      </c>
      <c r="AA33" s="98">
        <v>170.1357022</v>
      </c>
      <c r="AB33" s="98">
        <v>18.86925231</v>
      </c>
      <c r="AC33" s="98">
        <v>53.289491249999998</v>
      </c>
      <c r="AD33" s="98">
        <v>4.0301136130000002</v>
      </c>
      <c r="AE33" s="98"/>
      <c r="AF33" s="98"/>
      <c r="AG33" s="98"/>
      <c r="AH33" s="98">
        <v>174.01704989999999</v>
      </c>
      <c r="AI33" s="98">
        <v>5.0690514780000004</v>
      </c>
      <c r="AJ33" s="98">
        <v>11.89864335</v>
      </c>
      <c r="AK33" s="98">
        <v>1.6494186070000001</v>
      </c>
      <c r="AL33" s="98">
        <v>8.4301159349999999</v>
      </c>
      <c r="AM33" s="98">
        <v>2.3542398640000002</v>
      </c>
      <c r="AN33" s="98">
        <v>0.99559169000000003</v>
      </c>
      <c r="AO33" s="98">
        <v>2.8608148230000001</v>
      </c>
      <c r="AP33" s="98">
        <v>0.49476154</v>
      </c>
      <c r="AQ33" s="98">
        <v>3.5321791330000001</v>
      </c>
      <c r="AR33" s="98">
        <v>0.69181538499999995</v>
      </c>
      <c r="AS33" s="98">
        <v>2.2610833970000002</v>
      </c>
      <c r="AT33" s="98">
        <v>0.330795538</v>
      </c>
      <c r="AU33" s="98">
        <v>2.1624862579999999</v>
      </c>
      <c r="AV33" s="98">
        <v>0.32053451500000002</v>
      </c>
      <c r="AW33" s="98">
        <v>1.609443774</v>
      </c>
      <c r="AX33" s="98">
        <v>0.26073582099999998</v>
      </c>
      <c r="AY33" s="98">
        <v>0.22488366700000001</v>
      </c>
      <c r="AZ33" s="98">
        <v>3.6206966189999998</v>
      </c>
      <c r="BA33" s="98"/>
      <c r="BB33" s="98">
        <v>0.30727520699999999</v>
      </c>
      <c r="BC33" s="98">
        <v>0.345429812</v>
      </c>
    </row>
    <row r="34" spans="1:55" ht="11.25" customHeight="1" x14ac:dyDescent="0.25">
      <c r="A34" s="98" t="s">
        <v>1259</v>
      </c>
      <c r="B34" s="98" t="s">
        <v>1058</v>
      </c>
      <c r="C34" s="98" t="s">
        <v>182</v>
      </c>
      <c r="D34" s="98">
        <v>16201.923290000001</v>
      </c>
      <c r="E34" s="98">
        <v>47733.96</v>
      </c>
      <c r="F34" s="98">
        <v>112406.9</v>
      </c>
      <c r="G34" s="98"/>
      <c r="H34" s="98">
        <v>717.18870000000004</v>
      </c>
      <c r="I34" s="98"/>
      <c r="J34" s="98">
        <v>357.40269999999998</v>
      </c>
      <c r="K34" s="98">
        <v>1577.184</v>
      </c>
      <c r="L34" s="98">
        <v>97320.87</v>
      </c>
      <c r="M34" s="98">
        <v>44.363149999999997</v>
      </c>
      <c r="N34" s="98">
        <v>7479.9849999999997</v>
      </c>
      <c r="O34" s="98">
        <v>285.08789999999999</v>
      </c>
      <c r="P34" s="98">
        <v>366.08879999999999</v>
      </c>
      <c r="Q34" s="98">
        <v>1397.7349999999999</v>
      </c>
      <c r="R34" s="98">
        <v>57145.49</v>
      </c>
      <c r="S34" s="98">
        <v>52.57544</v>
      </c>
      <c r="T34" s="98">
        <v>161.8792</v>
      </c>
      <c r="U34" s="98">
        <v>85.787390000000002</v>
      </c>
      <c r="V34" s="98">
        <v>100.1075</v>
      </c>
      <c r="W34" s="98">
        <v>17.399059999999999</v>
      </c>
      <c r="X34" s="98">
        <v>1.269814</v>
      </c>
      <c r="Y34" s="98"/>
      <c r="Z34" s="98">
        <v>27.89573</v>
      </c>
      <c r="AA34" s="98">
        <v>179.1891</v>
      </c>
      <c r="AB34" s="98">
        <v>20.036740000000002</v>
      </c>
      <c r="AC34" s="98">
        <v>56.592640000000003</v>
      </c>
      <c r="AD34" s="98">
        <v>4.2258449999999996</v>
      </c>
      <c r="AE34" s="98"/>
      <c r="AF34" s="98"/>
      <c r="AG34" s="98"/>
      <c r="AH34" s="98">
        <v>183.01599999999999</v>
      </c>
      <c r="AI34" s="98">
        <v>5.4280150000000003</v>
      </c>
      <c r="AJ34" s="98">
        <v>12.742319999999999</v>
      </c>
      <c r="AK34" s="98">
        <v>1.790608</v>
      </c>
      <c r="AL34" s="98">
        <v>8.8839860000000002</v>
      </c>
      <c r="AM34" s="98">
        <v>1.7908409999999999</v>
      </c>
      <c r="AN34" s="98">
        <v>0.95596300000000001</v>
      </c>
      <c r="AO34" s="98">
        <v>2.3018139999999998</v>
      </c>
      <c r="AP34" s="98">
        <v>0.45344699999999999</v>
      </c>
      <c r="AQ34" s="98">
        <v>3.5892590000000002</v>
      </c>
      <c r="AR34" s="98">
        <v>0.67464199999999996</v>
      </c>
      <c r="AS34" s="98">
        <v>2.6456879999999998</v>
      </c>
      <c r="AT34" s="98">
        <v>0.43592199999999998</v>
      </c>
      <c r="AU34" s="98">
        <v>2.0276390000000002</v>
      </c>
      <c r="AV34" s="98">
        <v>0.25044899999999998</v>
      </c>
      <c r="AW34" s="98">
        <v>1.6273820000000001</v>
      </c>
      <c r="AX34" s="98">
        <v>0.23178199999999999</v>
      </c>
      <c r="AY34" s="98">
        <v>0</v>
      </c>
      <c r="AZ34" s="98">
        <v>4.1970960000000002</v>
      </c>
      <c r="BA34" s="98"/>
      <c r="BB34" s="98">
        <v>0.381106</v>
      </c>
      <c r="BC34" s="98">
        <v>0.35594599999999998</v>
      </c>
    </row>
    <row r="35" spans="1:55" ht="11.25" customHeight="1" x14ac:dyDescent="0.25">
      <c r="A35" s="98" t="s">
        <v>1258</v>
      </c>
      <c r="B35" s="98" t="s">
        <v>1058</v>
      </c>
      <c r="C35" s="98">
        <v>0.78476000000000001</v>
      </c>
      <c r="D35" s="98">
        <v>16562.383170000001</v>
      </c>
      <c r="E35" s="98">
        <v>48265.71</v>
      </c>
      <c r="F35" s="98">
        <v>108632.5</v>
      </c>
      <c r="G35" s="98"/>
      <c r="H35" s="98">
        <v>721.2731</v>
      </c>
      <c r="I35" s="98"/>
      <c r="J35" s="98">
        <v>144.71610000000001</v>
      </c>
      <c r="K35" s="72" t="s">
        <v>182</v>
      </c>
      <c r="L35" s="98">
        <v>98684.46</v>
      </c>
      <c r="M35" s="98">
        <v>42.424050000000001</v>
      </c>
      <c r="N35" s="98">
        <v>7343.6629999999996</v>
      </c>
      <c r="O35" s="98">
        <v>280.94240000000002</v>
      </c>
      <c r="P35" s="98">
        <v>358.48169999999999</v>
      </c>
      <c r="Q35" s="98">
        <v>1378.9690000000001</v>
      </c>
      <c r="R35" s="98">
        <v>67842.16</v>
      </c>
      <c r="S35" s="98">
        <v>51.547690000000003</v>
      </c>
      <c r="T35" s="98">
        <v>162.13499999999999</v>
      </c>
      <c r="U35" s="98">
        <v>92.358029999999999</v>
      </c>
      <c r="V35" s="98">
        <v>103.85850000000001</v>
      </c>
      <c r="W35" s="98">
        <v>17.00028</v>
      </c>
      <c r="X35" s="98">
        <v>0.12371799999999999</v>
      </c>
      <c r="Y35" s="98"/>
      <c r="Z35" s="98" t="s">
        <v>182</v>
      </c>
      <c r="AA35" s="98">
        <v>186.79300000000001</v>
      </c>
      <c r="AB35" s="98">
        <v>19.491379999999999</v>
      </c>
      <c r="AC35" s="98">
        <v>55.836530000000003</v>
      </c>
      <c r="AD35" s="98">
        <v>4.3352649999999997</v>
      </c>
      <c r="AE35" s="98"/>
      <c r="AF35" s="98"/>
      <c r="AG35" s="98"/>
      <c r="AH35" s="98">
        <v>189.64250000000001</v>
      </c>
      <c r="AI35" s="98">
        <v>5.453646</v>
      </c>
      <c r="AJ35" s="98">
        <v>12.8248</v>
      </c>
      <c r="AK35" s="98">
        <v>1.8624210000000001</v>
      </c>
      <c r="AL35" s="98">
        <v>8.2564449999999994</v>
      </c>
      <c r="AM35" s="98">
        <v>1.909546</v>
      </c>
      <c r="AN35" s="98">
        <v>1.0121560000000001</v>
      </c>
      <c r="AO35" s="98">
        <v>3.4781420000000001</v>
      </c>
      <c r="AP35" s="98">
        <v>0.50596699999999994</v>
      </c>
      <c r="AQ35" s="98">
        <v>3.0074070000000002</v>
      </c>
      <c r="AR35" s="98">
        <v>0.80757599999999996</v>
      </c>
      <c r="AS35" s="98">
        <v>2.1362540000000001</v>
      </c>
      <c r="AT35" s="98">
        <v>0.27196100000000001</v>
      </c>
      <c r="AU35" s="98">
        <v>2.3713549999999999</v>
      </c>
      <c r="AV35" s="98">
        <v>0.27317900000000001</v>
      </c>
      <c r="AW35" s="98">
        <v>1.4810760000000001</v>
      </c>
      <c r="AX35" s="98">
        <v>0.25975799999999999</v>
      </c>
      <c r="AY35" s="98">
        <v>0</v>
      </c>
      <c r="AZ35" s="98">
        <v>4.3735359999999996</v>
      </c>
      <c r="BA35" s="98"/>
      <c r="BB35" s="98">
        <v>0.39828599999999997</v>
      </c>
      <c r="BC35" s="98">
        <v>0.39326499999999998</v>
      </c>
    </row>
    <row r="36" spans="1:55" ht="11.25" customHeight="1" x14ac:dyDescent="0.25">
      <c r="A36" s="98" t="s">
        <v>1257</v>
      </c>
      <c r="B36" s="98" t="s">
        <v>1058</v>
      </c>
      <c r="C36" s="98">
        <v>9.7935809999999996</v>
      </c>
      <c r="D36" s="98">
        <v>15664.02715</v>
      </c>
      <c r="E36" s="98">
        <v>47070.48</v>
      </c>
      <c r="F36" s="98">
        <v>106110.5</v>
      </c>
      <c r="G36" s="98"/>
      <c r="H36" s="98">
        <v>751.31629999999996</v>
      </c>
      <c r="I36" s="98"/>
      <c r="J36" s="98">
        <v>315.86180000000002</v>
      </c>
      <c r="K36" s="72" t="s">
        <v>182</v>
      </c>
      <c r="L36" s="98">
        <v>97827.35</v>
      </c>
      <c r="M36" s="98">
        <v>43.679490000000001</v>
      </c>
      <c r="N36" s="98">
        <v>7178.893</v>
      </c>
      <c r="O36" s="98">
        <v>274.66460000000001</v>
      </c>
      <c r="P36" s="98">
        <v>365.25549999999998</v>
      </c>
      <c r="Q36" s="98">
        <v>1333.046</v>
      </c>
      <c r="R36" s="98">
        <v>69663.600000000006</v>
      </c>
      <c r="S36" s="98">
        <v>51.203440000000001</v>
      </c>
      <c r="T36" s="98">
        <v>159.8194</v>
      </c>
      <c r="U36" s="98">
        <v>84.56465</v>
      </c>
      <c r="V36" s="98">
        <v>98.752830000000003</v>
      </c>
      <c r="W36" s="98">
        <v>17.261320000000001</v>
      </c>
      <c r="X36" s="98">
        <v>1.4895940000000001</v>
      </c>
      <c r="Y36" s="98"/>
      <c r="Z36" s="98" t="s">
        <v>182</v>
      </c>
      <c r="AA36" s="98">
        <v>176.4357</v>
      </c>
      <c r="AB36" s="98">
        <v>19.612870000000001</v>
      </c>
      <c r="AC36" s="98">
        <v>55.25826</v>
      </c>
      <c r="AD36" s="98">
        <v>4.0454610000000004</v>
      </c>
      <c r="AE36" s="98"/>
      <c r="AF36" s="98"/>
      <c r="AG36" s="98"/>
      <c r="AH36" s="98">
        <v>176.1823</v>
      </c>
      <c r="AI36" s="98">
        <v>5.2061780000000004</v>
      </c>
      <c r="AJ36" s="98">
        <v>12.45485</v>
      </c>
      <c r="AK36" s="98">
        <v>1.6970890000000001</v>
      </c>
      <c r="AL36" s="98">
        <v>8.4006889999999999</v>
      </c>
      <c r="AM36" s="98">
        <v>1.799431</v>
      </c>
      <c r="AN36" s="98">
        <v>0.94023100000000004</v>
      </c>
      <c r="AO36" s="98">
        <v>3.2317089999999999</v>
      </c>
      <c r="AP36" s="98">
        <v>0.44171899999999997</v>
      </c>
      <c r="AQ36" s="98">
        <v>2.9686530000000002</v>
      </c>
      <c r="AR36" s="98">
        <v>0.71800600000000003</v>
      </c>
      <c r="AS36" s="98">
        <v>2.0344639999999998</v>
      </c>
      <c r="AT36" s="98">
        <v>0.23711099999999999</v>
      </c>
      <c r="AU36" s="98">
        <v>2.120676</v>
      </c>
      <c r="AV36" s="98">
        <v>0.25002400000000002</v>
      </c>
      <c r="AW36" s="98">
        <v>1.5137799999999999</v>
      </c>
      <c r="AX36" s="98">
        <v>0.24165200000000001</v>
      </c>
      <c r="AY36" s="98">
        <v>0</v>
      </c>
      <c r="AZ36" s="98">
        <v>4.0312770000000002</v>
      </c>
      <c r="BA36" s="98"/>
      <c r="BB36" s="98">
        <v>0.42602000000000001</v>
      </c>
      <c r="BC36" s="98">
        <v>0.41292600000000002</v>
      </c>
    </row>
    <row r="37" spans="1:55" ht="11.25" customHeight="1" x14ac:dyDescent="0.25">
      <c r="A37" s="98" t="s">
        <v>1256</v>
      </c>
      <c r="B37" s="98" t="s">
        <v>1058</v>
      </c>
      <c r="C37" s="98">
        <v>8.674353</v>
      </c>
      <c r="D37" s="98">
        <v>15791.72336</v>
      </c>
      <c r="E37" s="98">
        <v>46739.63</v>
      </c>
      <c r="F37" s="98">
        <v>109194.1</v>
      </c>
      <c r="G37" s="98"/>
      <c r="H37" s="98">
        <v>711.58550000000002</v>
      </c>
      <c r="I37" s="98"/>
      <c r="J37" s="98">
        <v>87.642799999999994</v>
      </c>
      <c r="K37" s="72" t="s">
        <v>182</v>
      </c>
      <c r="L37" s="98">
        <v>99273.32</v>
      </c>
      <c r="M37" s="98">
        <v>42.393680000000003</v>
      </c>
      <c r="N37" s="98">
        <v>7627.7690000000002</v>
      </c>
      <c r="O37" s="98">
        <v>287.86660000000001</v>
      </c>
      <c r="P37" s="98">
        <v>370.0394</v>
      </c>
      <c r="Q37" s="98">
        <v>1344.328</v>
      </c>
      <c r="R37" s="98">
        <v>67990.37</v>
      </c>
      <c r="S37" s="98">
        <v>51.116109999999999</v>
      </c>
      <c r="T37" s="98">
        <v>160.90209999999999</v>
      </c>
      <c r="U37" s="98">
        <v>83.660769999999999</v>
      </c>
      <c r="V37" s="98">
        <v>97.114980000000003</v>
      </c>
      <c r="W37" s="98">
        <v>16.884530000000002</v>
      </c>
      <c r="X37" s="98">
        <v>1.470712</v>
      </c>
      <c r="Y37" s="98"/>
      <c r="Z37" s="98">
        <v>5.3857600000000003</v>
      </c>
      <c r="AA37" s="98">
        <v>176.38480000000001</v>
      </c>
      <c r="AB37" s="98">
        <v>18.698910000000001</v>
      </c>
      <c r="AC37" s="98">
        <v>54.387030000000003</v>
      </c>
      <c r="AD37" s="98">
        <v>3.9291860000000001</v>
      </c>
      <c r="AE37" s="98"/>
      <c r="AF37" s="98"/>
      <c r="AG37" s="98"/>
      <c r="AH37" s="98">
        <v>179.2784</v>
      </c>
      <c r="AI37" s="98">
        <v>5.3376450000000002</v>
      </c>
      <c r="AJ37" s="98">
        <v>12.38902</v>
      </c>
      <c r="AK37" s="98">
        <v>1.6087469999999999</v>
      </c>
      <c r="AL37" s="98">
        <v>8.620927</v>
      </c>
      <c r="AM37" s="98">
        <v>1.889534</v>
      </c>
      <c r="AN37" s="98">
        <v>0.93261000000000005</v>
      </c>
      <c r="AO37" s="98">
        <v>3.1706099999999999</v>
      </c>
      <c r="AP37" s="98">
        <v>0.51398900000000003</v>
      </c>
      <c r="AQ37" s="98">
        <v>2.9642330000000001</v>
      </c>
      <c r="AR37" s="98">
        <v>0.77856599999999998</v>
      </c>
      <c r="AS37" s="98">
        <v>1.9287339999999999</v>
      </c>
      <c r="AT37" s="98">
        <v>0.25094499999999997</v>
      </c>
      <c r="AU37" s="98">
        <v>2.1946979999999998</v>
      </c>
      <c r="AV37" s="98">
        <v>0.26876</v>
      </c>
      <c r="AW37" s="98">
        <v>1.7622990000000001</v>
      </c>
      <c r="AX37" s="98">
        <v>0.250809</v>
      </c>
      <c r="AY37" s="98">
        <v>0</v>
      </c>
      <c r="AZ37" s="98">
        <v>4.132606</v>
      </c>
      <c r="BA37" s="98"/>
      <c r="BB37" s="98">
        <v>0.46096100000000001</v>
      </c>
      <c r="BC37" s="98">
        <v>0</v>
      </c>
    </row>
    <row r="38" spans="1:55" ht="11.25" customHeight="1" x14ac:dyDescent="0.25">
      <c r="A38" s="98" t="s">
        <v>1255</v>
      </c>
      <c r="B38" s="98" t="s">
        <v>1058</v>
      </c>
      <c r="C38" s="98">
        <v>10.48424</v>
      </c>
      <c r="D38" s="98">
        <v>27373.143189999999</v>
      </c>
      <c r="E38" s="98">
        <v>46435.78</v>
      </c>
      <c r="F38" s="98">
        <v>105327.6</v>
      </c>
      <c r="G38" s="98"/>
      <c r="H38" s="98">
        <v>632.90359999999998</v>
      </c>
      <c r="I38" s="98"/>
      <c r="J38" s="98" t="s">
        <v>182</v>
      </c>
      <c r="K38" s="72" t="s">
        <v>182</v>
      </c>
      <c r="L38" s="98">
        <v>95201.528049999994</v>
      </c>
      <c r="M38" s="98">
        <v>41.761580000000002</v>
      </c>
      <c r="N38" s="98">
        <v>7447.1819999999998</v>
      </c>
      <c r="O38" s="98">
        <v>285.84530000000001</v>
      </c>
      <c r="P38" s="98">
        <v>346.40210000000002</v>
      </c>
      <c r="Q38" s="98">
        <v>1349.2840000000001</v>
      </c>
      <c r="R38" s="98">
        <v>67470.53</v>
      </c>
      <c r="S38" s="98">
        <v>51.297629999999998</v>
      </c>
      <c r="T38" s="98">
        <v>181.1326</v>
      </c>
      <c r="U38" s="98">
        <v>101.5463</v>
      </c>
      <c r="V38" s="98">
        <v>108.4192</v>
      </c>
      <c r="W38" s="98">
        <v>17.407139999999998</v>
      </c>
      <c r="X38" s="98">
        <v>2.2259449999999998</v>
      </c>
      <c r="Y38" s="98"/>
      <c r="Z38" s="98" t="s">
        <v>182</v>
      </c>
      <c r="AA38" s="98">
        <v>179.04140000000001</v>
      </c>
      <c r="AB38" s="98">
        <v>19.857410000000002</v>
      </c>
      <c r="AC38" s="98">
        <v>57.982590000000002</v>
      </c>
      <c r="AD38" s="98">
        <v>4.1862700000000004</v>
      </c>
      <c r="AE38" s="98"/>
      <c r="AF38" s="98"/>
      <c r="AG38" s="98"/>
      <c r="AH38" s="98">
        <v>194.4571</v>
      </c>
      <c r="AI38" s="98">
        <v>5.3153090000000001</v>
      </c>
      <c r="AJ38" s="98">
        <v>12.99621</v>
      </c>
      <c r="AK38" s="98">
        <v>1.812033</v>
      </c>
      <c r="AL38" s="98">
        <v>7.8422929999999997</v>
      </c>
      <c r="AM38" s="98">
        <v>2.8732519999999999</v>
      </c>
      <c r="AN38" s="98">
        <v>0.80586999999999998</v>
      </c>
      <c r="AO38" s="98">
        <v>2.875289</v>
      </c>
      <c r="AP38" s="98">
        <v>0.39094099999999998</v>
      </c>
      <c r="AQ38" s="98">
        <v>4.0993029999999999</v>
      </c>
      <c r="AR38" s="98">
        <v>0.79566599999999998</v>
      </c>
      <c r="AS38" s="98">
        <v>2.208072</v>
      </c>
      <c r="AT38" s="98">
        <v>0.35490500000000003</v>
      </c>
      <c r="AU38" s="98">
        <v>1.8245480000000001</v>
      </c>
      <c r="AV38" s="98">
        <v>0.37207600000000002</v>
      </c>
      <c r="AW38" s="98">
        <v>1.290306</v>
      </c>
      <c r="AX38" s="98">
        <v>0.343727</v>
      </c>
      <c r="AY38" s="98">
        <v>0</v>
      </c>
      <c r="AZ38" s="98">
        <v>4.0344110000000004</v>
      </c>
      <c r="BA38" s="98"/>
      <c r="BB38" s="98">
        <v>0</v>
      </c>
      <c r="BC38" s="98">
        <v>0</v>
      </c>
    </row>
    <row r="39" spans="1:55" ht="11.25" customHeight="1" x14ac:dyDescent="0.25">
      <c r="A39" s="98" t="s">
        <v>1254</v>
      </c>
      <c r="B39" s="98" t="s">
        <v>1058</v>
      </c>
      <c r="C39" s="98">
        <v>14.653919999999999</v>
      </c>
      <c r="D39" s="98">
        <v>19975.920750000001</v>
      </c>
      <c r="E39" s="98">
        <v>44974.28</v>
      </c>
      <c r="F39" s="98">
        <v>104512.1</v>
      </c>
      <c r="G39" s="98"/>
      <c r="H39" s="98">
        <v>758.05700000000002</v>
      </c>
      <c r="I39" s="98"/>
      <c r="J39" s="98">
        <v>268.28410000000002</v>
      </c>
      <c r="K39" s="72" t="s">
        <v>182</v>
      </c>
      <c r="L39" s="98">
        <v>95630.554459999999</v>
      </c>
      <c r="M39" s="98">
        <v>39.745939999999997</v>
      </c>
      <c r="N39" s="98">
        <v>7139.2759999999998</v>
      </c>
      <c r="O39" s="98">
        <v>279.39999999999998</v>
      </c>
      <c r="P39" s="98">
        <v>349.68169999999998</v>
      </c>
      <c r="Q39" s="98">
        <v>1340.1880000000001</v>
      </c>
      <c r="R39" s="98">
        <v>68436.52</v>
      </c>
      <c r="S39" s="98">
        <v>51.370260000000002</v>
      </c>
      <c r="T39" s="98">
        <v>180.45509999999999</v>
      </c>
      <c r="U39" s="98">
        <v>101.6939</v>
      </c>
      <c r="V39" s="98">
        <v>105.02800000000001</v>
      </c>
      <c r="W39" s="98">
        <v>17.995170000000002</v>
      </c>
      <c r="X39" s="98">
        <v>2.198302</v>
      </c>
      <c r="Y39" s="98"/>
      <c r="Z39" s="98" t="s">
        <v>182</v>
      </c>
      <c r="AA39" s="98">
        <v>175.79740000000001</v>
      </c>
      <c r="AB39" s="98">
        <v>19.33053</v>
      </c>
      <c r="AC39" s="98">
        <v>55.230409999999999</v>
      </c>
      <c r="AD39" s="98">
        <v>4.0350359999999998</v>
      </c>
      <c r="AE39" s="98"/>
      <c r="AF39" s="98"/>
      <c r="AG39" s="98"/>
      <c r="AH39" s="98">
        <v>182.89439999999999</v>
      </c>
      <c r="AI39" s="98">
        <v>4.9870340000000004</v>
      </c>
      <c r="AJ39" s="98">
        <v>12.4169</v>
      </c>
      <c r="AK39" s="98">
        <v>1.5122150000000001</v>
      </c>
      <c r="AL39" s="98">
        <v>7.5537260000000002</v>
      </c>
      <c r="AM39" s="98">
        <v>2.8792369999999998</v>
      </c>
      <c r="AN39" s="98">
        <v>0.83364300000000002</v>
      </c>
      <c r="AO39" s="98">
        <v>2.7243360000000001</v>
      </c>
      <c r="AP39" s="98">
        <v>0.41422700000000001</v>
      </c>
      <c r="AQ39" s="98">
        <v>2.353005</v>
      </c>
      <c r="AR39" s="98">
        <v>0.76724999999999999</v>
      </c>
      <c r="AS39" s="98">
        <v>2.2267899999999998</v>
      </c>
      <c r="AT39" s="98">
        <v>0.35635899999999998</v>
      </c>
      <c r="AU39" s="98">
        <v>1.8402590000000001</v>
      </c>
      <c r="AV39" s="98">
        <v>0.35442699999999999</v>
      </c>
      <c r="AW39" s="98">
        <v>1.3149850000000001</v>
      </c>
      <c r="AX39" s="98">
        <v>0</v>
      </c>
      <c r="AY39" s="98">
        <v>0</v>
      </c>
      <c r="AZ39" s="98">
        <v>4.2455800000000004</v>
      </c>
      <c r="BA39" s="98"/>
      <c r="BB39" s="98">
        <v>0</v>
      </c>
      <c r="BC39" s="98">
        <v>0</v>
      </c>
    </row>
    <row r="40" spans="1:55" ht="11.25" customHeight="1" x14ac:dyDescent="0.25">
      <c r="A40" s="98" t="s">
        <v>1253</v>
      </c>
      <c r="B40" s="98" t="s">
        <v>1058</v>
      </c>
      <c r="C40" s="98">
        <v>5.5438772004218597</v>
      </c>
      <c r="D40" s="98">
        <v>16398.881871081001</v>
      </c>
      <c r="E40" s="98">
        <v>45390.991863231102</v>
      </c>
      <c r="F40" s="98">
        <v>106556.095053902</v>
      </c>
      <c r="G40" s="98"/>
      <c r="H40" s="98">
        <v>717.66315118572004</v>
      </c>
      <c r="I40" s="98"/>
      <c r="J40" s="98">
        <v>136.15080973553299</v>
      </c>
      <c r="K40" s="98">
        <v>1765.1764761479899</v>
      </c>
      <c r="L40" s="98">
        <v>92595.100979037801</v>
      </c>
      <c r="M40" s="98">
        <v>40.482189070716501</v>
      </c>
      <c r="N40" s="98">
        <v>7347.6268432288098</v>
      </c>
      <c r="O40" s="98">
        <v>282.893751523216</v>
      </c>
      <c r="P40" s="98">
        <v>351.67273305177599</v>
      </c>
      <c r="Q40" s="98">
        <v>1352.0049063599699</v>
      </c>
      <c r="R40" s="98">
        <v>71914.667425570806</v>
      </c>
      <c r="S40" s="98">
        <v>53.745020689105203</v>
      </c>
      <c r="T40" s="98">
        <v>176.75377521615201</v>
      </c>
      <c r="U40" s="98">
        <v>100.74022568954599</v>
      </c>
      <c r="V40" s="98">
        <v>106.870332210512</v>
      </c>
      <c r="W40" s="98">
        <v>17.863766220377901</v>
      </c>
      <c r="X40" s="98">
        <v>1.8661124872014001</v>
      </c>
      <c r="Y40" s="98"/>
      <c r="Z40" s="98">
        <v>2.0083099360087702</v>
      </c>
      <c r="AA40" s="98">
        <v>181.69941988324999</v>
      </c>
      <c r="AB40" s="98">
        <v>19.593336258740901</v>
      </c>
      <c r="AC40" s="98">
        <v>56.544646120549601</v>
      </c>
      <c r="AD40" s="98">
        <v>4.3854383604087399</v>
      </c>
      <c r="AE40" s="98"/>
      <c r="AF40" s="98"/>
      <c r="AG40" s="98"/>
      <c r="AH40" s="98">
        <v>177.793882704585</v>
      </c>
      <c r="AI40" s="98">
        <v>5.1903657176979499</v>
      </c>
      <c r="AJ40" s="98">
        <v>12.370388150847001</v>
      </c>
      <c r="AK40" s="98">
        <v>1.6475151902057701</v>
      </c>
      <c r="AL40" s="98">
        <v>8.4418632259602209</v>
      </c>
      <c r="AM40" s="98">
        <v>2.2087183707623299</v>
      </c>
      <c r="AN40" s="98">
        <v>0.94015976470224405</v>
      </c>
      <c r="AO40" s="98">
        <v>2.8058468651370099</v>
      </c>
      <c r="AP40" s="98">
        <v>0.41038731058588301</v>
      </c>
      <c r="AQ40" s="98">
        <v>2.89164776429444</v>
      </c>
      <c r="AR40" s="98">
        <v>0.68981315086081596</v>
      </c>
      <c r="AS40" s="98">
        <v>2.0330400731596701</v>
      </c>
      <c r="AT40" s="98">
        <v>0.302526256595746</v>
      </c>
      <c r="AU40" s="98">
        <v>1.81854796457222</v>
      </c>
      <c r="AV40" s="98">
        <v>0.27734349812676001</v>
      </c>
      <c r="AW40" s="98">
        <v>1.39973478559053</v>
      </c>
      <c r="AX40" s="98">
        <v>0.23196999010375599</v>
      </c>
      <c r="AY40" s="98">
        <v>0.28655457321719002</v>
      </c>
      <c r="AZ40" s="98">
        <v>4.2682661655274297</v>
      </c>
      <c r="BA40" s="98"/>
      <c r="BB40" s="98">
        <v>0.31103508364057098</v>
      </c>
      <c r="BC40" s="98">
        <v>0.340109699807434</v>
      </c>
    </row>
    <row r="41" spans="1:55" ht="11.25" customHeight="1" x14ac:dyDescent="0.25">
      <c r="A41" s="98" t="s">
        <v>1252</v>
      </c>
      <c r="B41" s="98" t="s">
        <v>1058</v>
      </c>
      <c r="C41" s="98">
        <v>6.5016066113679001</v>
      </c>
      <c r="D41" s="98">
        <v>16687.495537575898</v>
      </c>
      <c r="E41" s="98">
        <v>45537.268006498198</v>
      </c>
      <c r="F41" s="98">
        <v>106720.67153065</v>
      </c>
      <c r="G41" s="98"/>
      <c r="H41" s="98">
        <v>708.76395296236205</v>
      </c>
      <c r="I41" s="98"/>
      <c r="J41" s="98">
        <v>135.673057289768</v>
      </c>
      <c r="K41" s="98">
        <v>1698.4226666208201</v>
      </c>
      <c r="L41" s="98">
        <v>94788.523927660601</v>
      </c>
      <c r="M41" s="98">
        <v>39.221595279080901</v>
      </c>
      <c r="N41" s="98">
        <v>7419.1121250247797</v>
      </c>
      <c r="O41" s="98">
        <v>280.96611975085</v>
      </c>
      <c r="P41" s="98">
        <v>347.02512574163802</v>
      </c>
      <c r="Q41" s="98">
        <v>1353.84816651915</v>
      </c>
      <c r="R41" s="98">
        <v>72083.389221524107</v>
      </c>
      <c r="S41" s="98">
        <v>52.475618364855301</v>
      </c>
      <c r="T41" s="98">
        <v>173.68996387239801</v>
      </c>
      <c r="U41" s="98">
        <v>100.159825233145</v>
      </c>
      <c r="V41" s="98">
        <v>106.446117214262</v>
      </c>
      <c r="W41" s="98">
        <v>17.1640980366764</v>
      </c>
      <c r="X41" s="98">
        <v>1.7164919801669001</v>
      </c>
      <c r="Y41" s="98"/>
      <c r="Z41" s="98">
        <v>2.2596725650919698</v>
      </c>
      <c r="AA41" s="98">
        <v>180.84190562706701</v>
      </c>
      <c r="AB41" s="98">
        <v>18.9051878455736</v>
      </c>
      <c r="AC41" s="98">
        <v>56.053647744866801</v>
      </c>
      <c r="AD41" s="98">
        <v>4.0860753890697499</v>
      </c>
      <c r="AE41" s="98"/>
      <c r="AF41" s="98"/>
      <c r="AG41" s="98"/>
      <c r="AH41" s="98">
        <v>190.569765609717</v>
      </c>
      <c r="AI41" s="98">
        <v>5.2678327520859396</v>
      </c>
      <c r="AJ41" s="98">
        <v>13.023559569388301</v>
      </c>
      <c r="AK41" s="98">
        <v>1.80863219371092</v>
      </c>
      <c r="AL41" s="98">
        <v>8.5021473617472694</v>
      </c>
      <c r="AM41" s="98">
        <v>2.3203940706669202</v>
      </c>
      <c r="AN41" s="98">
        <v>0.91761825835505795</v>
      </c>
      <c r="AO41" s="98">
        <v>2.7750137609532501</v>
      </c>
      <c r="AP41" s="98">
        <v>0.45067952528480798</v>
      </c>
      <c r="AQ41" s="98">
        <v>3.5108762296860601</v>
      </c>
      <c r="AR41" s="98">
        <v>0.71055653507675398</v>
      </c>
      <c r="AS41" s="98">
        <v>2.0770252734232701</v>
      </c>
      <c r="AT41" s="98">
        <v>0.27536190924586201</v>
      </c>
      <c r="AU41" s="98">
        <v>1.93381694061395</v>
      </c>
      <c r="AV41" s="98">
        <v>0.296021876091145</v>
      </c>
      <c r="AW41" s="98">
        <v>1.4679515122912701</v>
      </c>
      <c r="AX41" s="98">
        <v>0.22553630423554999</v>
      </c>
      <c r="AY41" s="98">
        <v>0.27658646151201699</v>
      </c>
      <c r="AZ41" s="98">
        <v>4.3473327523299803</v>
      </c>
      <c r="BA41" s="98"/>
      <c r="BB41" s="98">
        <v>0.31571387724956501</v>
      </c>
      <c r="BC41" s="98">
        <v>0.30678451421862701</v>
      </c>
    </row>
    <row r="42" spans="1:55" ht="11.25" customHeight="1" x14ac:dyDescent="0.25">
      <c r="A42" s="98" t="s">
        <v>1251</v>
      </c>
      <c r="B42" s="98" t="s">
        <v>1058</v>
      </c>
      <c r="C42" s="98">
        <v>6.6524183682484503</v>
      </c>
      <c r="D42" s="98">
        <v>16397.752082626001</v>
      </c>
      <c r="E42" s="98">
        <v>51969.134443520503</v>
      </c>
      <c r="F42" s="98">
        <v>115470.043275006</v>
      </c>
      <c r="G42" s="98"/>
      <c r="H42" s="98">
        <v>700.61557791343898</v>
      </c>
      <c r="I42" s="98"/>
      <c r="J42" s="98">
        <v>85.805003151813295</v>
      </c>
      <c r="K42" s="98">
        <v>1553.45590637038</v>
      </c>
      <c r="L42" s="98">
        <v>96707.141438836406</v>
      </c>
      <c r="M42" s="98">
        <v>46.352574337031903</v>
      </c>
      <c r="N42" s="98">
        <v>7997.0937020800302</v>
      </c>
      <c r="O42" s="98">
        <v>289.97630859065799</v>
      </c>
      <c r="P42" s="98">
        <v>375.236622335155</v>
      </c>
      <c r="Q42" s="98">
        <v>1487.2173428014801</v>
      </c>
      <c r="R42" s="98">
        <v>51435.865024849903</v>
      </c>
      <c r="S42" s="98">
        <v>56.987350389874599</v>
      </c>
      <c r="T42" s="98">
        <v>178.40580995169</v>
      </c>
      <c r="U42" s="98">
        <v>95.537128594382395</v>
      </c>
      <c r="V42" s="98">
        <v>89.739390138319294</v>
      </c>
      <c r="W42" s="98">
        <v>17.480651493487599</v>
      </c>
      <c r="X42" s="98">
        <v>1.7138644346210701</v>
      </c>
      <c r="Y42" s="98"/>
      <c r="Z42" s="98">
        <v>1.9259710761376101</v>
      </c>
      <c r="AA42" s="98">
        <v>186.58883724681399</v>
      </c>
      <c r="AB42" s="98">
        <v>21.756863422342501</v>
      </c>
      <c r="AC42" s="98">
        <v>61.944681931461602</v>
      </c>
      <c r="AD42" s="98">
        <v>4.4078706402816898</v>
      </c>
      <c r="AE42" s="98"/>
      <c r="AF42" s="98"/>
      <c r="AG42" s="98"/>
      <c r="AH42" s="98">
        <v>197.22244309749701</v>
      </c>
      <c r="AI42" s="98">
        <v>6.1201599417006403</v>
      </c>
      <c r="AJ42" s="98">
        <v>14.095218673962201</v>
      </c>
      <c r="AK42" s="98">
        <v>1.9920111635178399</v>
      </c>
      <c r="AL42" s="98">
        <v>10.176648280792399</v>
      </c>
      <c r="AM42" s="98">
        <v>2.8225324547685902</v>
      </c>
      <c r="AN42" s="98">
        <v>1.12789734681028</v>
      </c>
      <c r="AO42" s="98">
        <v>3.55463186883307</v>
      </c>
      <c r="AP42" s="98">
        <v>0.59278688705086402</v>
      </c>
      <c r="AQ42" s="98">
        <v>3.9182963645959501</v>
      </c>
      <c r="AR42" s="98">
        <v>0.83685186118238897</v>
      </c>
      <c r="AS42" s="98">
        <v>2.53684743203564</v>
      </c>
      <c r="AT42" s="98">
        <v>0.37121341787416601</v>
      </c>
      <c r="AU42" s="98">
        <v>2.3585464911646201</v>
      </c>
      <c r="AV42" s="98">
        <v>0.380223089109686</v>
      </c>
      <c r="AW42" s="98">
        <v>1.7947565749082799</v>
      </c>
      <c r="AX42" s="98">
        <v>0.28901765714072197</v>
      </c>
      <c r="AY42" s="98">
        <v>0.324596675689654</v>
      </c>
      <c r="AZ42" s="98">
        <v>4.1350841019805697</v>
      </c>
      <c r="BA42" s="98"/>
      <c r="BB42" s="98">
        <v>0.39997978091388597</v>
      </c>
      <c r="BC42" s="98">
        <v>0.38610924952272802</v>
      </c>
    </row>
    <row r="43" spans="1:55" ht="11.25" customHeight="1" x14ac:dyDescent="0.25">
      <c r="A43" s="98" t="s">
        <v>1250</v>
      </c>
      <c r="B43" s="98" t="s">
        <v>1058</v>
      </c>
      <c r="C43" s="98">
        <v>6.0925270246460403</v>
      </c>
      <c r="D43" s="98">
        <v>16477.0502974956</v>
      </c>
      <c r="E43" s="98">
        <v>50664.122523115402</v>
      </c>
      <c r="F43" s="98">
        <v>110702.489280389</v>
      </c>
      <c r="G43" s="98"/>
      <c r="H43" s="98">
        <v>710.46976433829195</v>
      </c>
      <c r="I43" s="98"/>
      <c r="J43" s="98">
        <v>18.128611374328401</v>
      </c>
      <c r="K43" s="98">
        <v>1604.9905384646199</v>
      </c>
      <c r="L43" s="98">
        <v>95771.791365633195</v>
      </c>
      <c r="M43" s="98">
        <v>41.715325776606598</v>
      </c>
      <c r="N43" s="98">
        <v>7917.5776279962902</v>
      </c>
      <c r="O43" s="98">
        <v>292.74363746904203</v>
      </c>
      <c r="P43" s="98">
        <v>364.007506089728</v>
      </c>
      <c r="Q43" s="98">
        <v>1457.2115667611499</v>
      </c>
      <c r="R43" s="98">
        <v>58613.235548315199</v>
      </c>
      <c r="S43" s="98">
        <v>55.449790199078898</v>
      </c>
      <c r="T43" s="98">
        <v>177.71624799742301</v>
      </c>
      <c r="U43" s="98">
        <v>97.990688678001405</v>
      </c>
      <c r="V43" s="98">
        <v>94.706744554288704</v>
      </c>
      <c r="W43" s="98">
        <v>17.535583559124898</v>
      </c>
      <c r="X43" s="98">
        <v>1.4821609105237601</v>
      </c>
      <c r="Y43" s="98"/>
      <c r="Z43" s="98">
        <v>1.9397612487787801</v>
      </c>
      <c r="AA43" s="98">
        <v>184.89909795629501</v>
      </c>
      <c r="AB43" s="98">
        <v>20.120038139419702</v>
      </c>
      <c r="AC43" s="98">
        <v>57.426652742443601</v>
      </c>
      <c r="AD43" s="98">
        <v>4.3896047064230297</v>
      </c>
      <c r="AE43" s="98"/>
      <c r="AF43" s="98"/>
      <c r="AG43" s="98"/>
      <c r="AH43" s="98">
        <v>191.33799646243801</v>
      </c>
      <c r="AI43" s="98">
        <v>5.4517994946702499</v>
      </c>
      <c r="AJ43" s="98">
        <v>13.2785110378131</v>
      </c>
      <c r="AK43" s="98">
        <v>1.8716609569009199</v>
      </c>
      <c r="AL43" s="98">
        <v>9.0133251491671107</v>
      </c>
      <c r="AM43" s="98">
        <v>2.55062114518251</v>
      </c>
      <c r="AN43" s="98">
        <v>1.04146069785536</v>
      </c>
      <c r="AO43" s="98">
        <v>3.2744089408626502</v>
      </c>
      <c r="AP43" s="98">
        <v>0.54005347021351002</v>
      </c>
      <c r="AQ43" s="98">
        <v>3.6488950197828598</v>
      </c>
      <c r="AR43" s="98">
        <v>0.77457395361816395</v>
      </c>
      <c r="AS43" s="98">
        <v>2.29164824009005</v>
      </c>
      <c r="AT43" s="98">
        <v>0.32517800794952201</v>
      </c>
      <c r="AU43" s="98">
        <v>2.2407271947651699</v>
      </c>
      <c r="AV43" s="98">
        <v>0.33945725189097897</v>
      </c>
      <c r="AW43" s="98">
        <v>1.6432372866389999</v>
      </c>
      <c r="AX43" s="98">
        <v>0.27824327712136798</v>
      </c>
      <c r="AY43" s="98">
        <v>0.31470532972805099</v>
      </c>
      <c r="AZ43" s="98">
        <v>3.8033769933523698</v>
      </c>
      <c r="BA43" s="98"/>
      <c r="BB43" s="98">
        <v>0.36154402340779601</v>
      </c>
      <c r="BC43" s="98">
        <v>0.38142854445396401</v>
      </c>
    </row>
    <row r="44" spans="1:55" ht="11.25" customHeight="1" x14ac:dyDescent="0.25">
      <c r="A44" s="98" t="s">
        <v>1249</v>
      </c>
      <c r="B44" s="98" t="s">
        <v>1058</v>
      </c>
      <c r="C44" s="98">
        <v>6.0167307999606896</v>
      </c>
      <c r="D44" s="98">
        <v>15921.5123715297</v>
      </c>
      <c r="E44" s="98">
        <v>50854.318418549599</v>
      </c>
      <c r="F44" s="98">
        <v>113897.296085201</v>
      </c>
      <c r="G44" s="98"/>
      <c r="H44" s="98">
        <v>720.03987722424904</v>
      </c>
      <c r="I44" s="98"/>
      <c r="J44" s="98">
        <v>89.722085825553606</v>
      </c>
      <c r="K44" s="98">
        <v>1582.56994124383</v>
      </c>
      <c r="L44" s="98">
        <v>97232.070898636099</v>
      </c>
      <c r="M44" s="98">
        <v>44.301641667013499</v>
      </c>
      <c r="N44" s="98">
        <v>7875.0815246567599</v>
      </c>
      <c r="O44" s="98">
        <v>291.20938272514701</v>
      </c>
      <c r="P44" s="98">
        <v>359.16560869564</v>
      </c>
      <c r="Q44" s="98">
        <v>1430.4426034291801</v>
      </c>
      <c r="R44" s="98">
        <v>60042.585455913599</v>
      </c>
      <c r="S44" s="98">
        <v>55.844688079905197</v>
      </c>
      <c r="T44" s="98">
        <v>176.083074352902</v>
      </c>
      <c r="U44" s="98">
        <v>97.683023679411093</v>
      </c>
      <c r="V44" s="98">
        <v>94.409840902722095</v>
      </c>
      <c r="W44" s="98">
        <v>17.032985933830901</v>
      </c>
      <c r="X44" s="98">
        <v>1.8078412583832699</v>
      </c>
      <c r="Y44" s="98"/>
      <c r="Z44" s="98">
        <v>1.92803275324712</v>
      </c>
      <c r="AA44" s="98">
        <v>183.75922242644901</v>
      </c>
      <c r="AB44" s="98">
        <v>21.328999527591598</v>
      </c>
      <c r="AC44" s="98">
        <v>60.790991028163504</v>
      </c>
      <c r="AD44" s="98">
        <v>4.3663214603609504</v>
      </c>
      <c r="AE44" s="98"/>
      <c r="AF44" s="98"/>
      <c r="AG44" s="98"/>
      <c r="AH44" s="98">
        <v>191.19577938105701</v>
      </c>
      <c r="AI44" s="98">
        <v>5.7757213536345002</v>
      </c>
      <c r="AJ44" s="98">
        <v>13.2417065268427</v>
      </c>
      <c r="AK44" s="98">
        <v>1.93156541818072</v>
      </c>
      <c r="AL44" s="98">
        <v>9.5730378498981707</v>
      </c>
      <c r="AM44" s="98">
        <v>2.6379223436188002</v>
      </c>
      <c r="AN44" s="98">
        <v>1.08621777068553</v>
      </c>
      <c r="AO44" s="98">
        <v>3.4050034928034898</v>
      </c>
      <c r="AP44" s="98">
        <v>0.56169831679024995</v>
      </c>
      <c r="AQ44" s="98">
        <v>3.8854171805456601</v>
      </c>
      <c r="AR44" s="98">
        <v>0.79777162136311297</v>
      </c>
      <c r="AS44" s="98">
        <v>2.50386033459738</v>
      </c>
      <c r="AT44" s="98">
        <v>0.35083831311694702</v>
      </c>
      <c r="AU44" s="98">
        <v>2.3198475900142301</v>
      </c>
      <c r="AV44" s="98">
        <v>0.35357340874842702</v>
      </c>
      <c r="AW44" s="98">
        <v>1.7041913065259899</v>
      </c>
      <c r="AX44" s="98">
        <v>0.29337813249932398</v>
      </c>
      <c r="AY44" s="98">
        <v>0.34600969301589801</v>
      </c>
      <c r="AZ44" s="98">
        <v>3.7648022179651801</v>
      </c>
      <c r="BA44" s="98"/>
      <c r="BB44" s="98">
        <v>0.372796896017625</v>
      </c>
      <c r="BC44" s="98">
        <v>0.34308873513334998</v>
      </c>
    </row>
    <row r="45" spans="1:55" ht="11.25" customHeight="1" x14ac:dyDescent="0.25">
      <c r="A45" s="98" t="s">
        <v>1248</v>
      </c>
      <c r="B45" s="98" t="s">
        <v>1058</v>
      </c>
      <c r="C45" s="98">
        <v>6.0298481509697304</v>
      </c>
      <c r="D45" s="98">
        <v>16252.3058478811</v>
      </c>
      <c r="E45" s="98">
        <v>50645.784125905098</v>
      </c>
      <c r="F45" s="98">
        <v>111899.57117996299</v>
      </c>
      <c r="G45" s="98"/>
      <c r="H45" s="98">
        <v>696.35857820511603</v>
      </c>
      <c r="I45" s="98"/>
      <c r="J45" s="98">
        <v>62.182340552569102</v>
      </c>
      <c r="K45" s="98">
        <v>1702.1498159457999</v>
      </c>
      <c r="L45" s="98">
        <v>99153.451710002104</v>
      </c>
      <c r="M45" s="98">
        <v>42.551507218140301</v>
      </c>
      <c r="N45" s="98">
        <v>7937.9723946671202</v>
      </c>
      <c r="O45" s="98">
        <v>291.86521931282903</v>
      </c>
      <c r="P45" s="98">
        <v>363.23298751121803</v>
      </c>
      <c r="Q45" s="98">
        <v>1440.09323901688</v>
      </c>
      <c r="R45" s="98">
        <v>59057.633441948099</v>
      </c>
      <c r="S45" s="98">
        <v>54.757204316031299</v>
      </c>
      <c r="T45" s="98">
        <v>176.65348396396499</v>
      </c>
      <c r="U45" s="98">
        <v>96.366346506587703</v>
      </c>
      <c r="V45" s="98">
        <v>94.011121601589807</v>
      </c>
      <c r="W45" s="98">
        <v>17.1052781739035</v>
      </c>
      <c r="X45" s="98">
        <v>1.4429598405350901</v>
      </c>
      <c r="Y45" s="98"/>
      <c r="Z45" s="98">
        <v>2.1088524931032602</v>
      </c>
      <c r="AA45" s="98">
        <v>188.03685852092801</v>
      </c>
      <c r="AB45" s="98">
        <v>20.345101622099801</v>
      </c>
      <c r="AC45" s="98">
        <v>58.295153510608003</v>
      </c>
      <c r="AD45" s="98">
        <v>4.4302670687845502</v>
      </c>
      <c r="AE45" s="98"/>
      <c r="AF45" s="98"/>
      <c r="AG45" s="98"/>
      <c r="AH45" s="98">
        <v>194.02468890610601</v>
      </c>
      <c r="AI45" s="98">
        <v>5.7212977095279802</v>
      </c>
      <c r="AJ45" s="98">
        <v>13.4979006989794</v>
      </c>
      <c r="AK45" s="98">
        <v>1.90420747599845</v>
      </c>
      <c r="AL45" s="98">
        <v>9.2406461104340494</v>
      </c>
      <c r="AM45" s="98">
        <v>2.5473881779767602</v>
      </c>
      <c r="AN45" s="98">
        <v>1.0777714590662799</v>
      </c>
      <c r="AO45" s="98">
        <v>3.3306227971302902</v>
      </c>
      <c r="AP45" s="98">
        <v>0.54316521759374403</v>
      </c>
      <c r="AQ45" s="98">
        <v>3.6407739371372001</v>
      </c>
      <c r="AR45" s="98">
        <v>0.79335005138863102</v>
      </c>
      <c r="AS45" s="98">
        <v>2.3358904651139998</v>
      </c>
      <c r="AT45" s="98">
        <v>0.32333405016060901</v>
      </c>
      <c r="AU45" s="98">
        <v>2.3056291846838399</v>
      </c>
      <c r="AV45" s="98">
        <v>0.34647865553332202</v>
      </c>
      <c r="AW45" s="98">
        <v>1.6420172622420699</v>
      </c>
      <c r="AX45" s="98">
        <v>0.28004226111163499</v>
      </c>
      <c r="AY45" s="98">
        <v>0.41039116591623198</v>
      </c>
      <c r="AZ45" s="98">
        <v>4.0495401316881798</v>
      </c>
      <c r="BA45" s="98"/>
      <c r="BB45" s="98">
        <v>0.35440881741656399</v>
      </c>
      <c r="BC45" s="98">
        <v>0.35779425237260398</v>
      </c>
    </row>
    <row r="46" spans="1:55" ht="11.25" customHeight="1" x14ac:dyDescent="0.25">
      <c r="A46" s="98" t="s">
        <v>1247</v>
      </c>
      <c r="B46" s="98" t="s">
        <v>1058</v>
      </c>
      <c r="C46" s="98">
        <v>6.2650678787210499</v>
      </c>
      <c r="D46" s="98">
        <v>16347.2160047086</v>
      </c>
      <c r="E46" s="98">
        <v>50634.591232165199</v>
      </c>
      <c r="F46" s="98">
        <v>113031.115368696</v>
      </c>
      <c r="G46" s="98"/>
      <c r="H46" s="98">
        <v>723.90890230931802</v>
      </c>
      <c r="I46" s="98"/>
      <c r="J46" s="98">
        <v>102.892013156216</v>
      </c>
      <c r="K46" s="98">
        <v>1582.9958735804801</v>
      </c>
      <c r="L46" s="98">
        <v>96149.376534234296</v>
      </c>
      <c r="M46" s="98">
        <v>42.624668601009198</v>
      </c>
      <c r="N46" s="98">
        <v>7776.6505680132504</v>
      </c>
      <c r="O46" s="98">
        <v>290.010551697994</v>
      </c>
      <c r="P46" s="98">
        <v>365.45910667265701</v>
      </c>
      <c r="Q46" s="98">
        <v>1425.98308135867</v>
      </c>
      <c r="R46" s="98">
        <v>59933.734993332801</v>
      </c>
      <c r="S46" s="98">
        <v>54.8380147754036</v>
      </c>
      <c r="T46" s="98">
        <v>171.32108026950999</v>
      </c>
      <c r="U46" s="98">
        <v>92.902351915674998</v>
      </c>
      <c r="V46" s="98">
        <v>95.478828857674003</v>
      </c>
      <c r="W46" s="98">
        <v>17.196783228360498</v>
      </c>
      <c r="X46" s="98">
        <v>1.74248758147924</v>
      </c>
      <c r="Y46" s="98"/>
      <c r="Z46" s="98">
        <v>1.9895807453980601</v>
      </c>
      <c r="AA46" s="98">
        <v>182.459728769631</v>
      </c>
      <c r="AB46" s="98">
        <v>20.651015357351501</v>
      </c>
      <c r="AC46" s="98">
        <v>59.142668883693197</v>
      </c>
      <c r="AD46" s="98">
        <v>4.4319537110733496</v>
      </c>
      <c r="AE46" s="98"/>
      <c r="AF46" s="98"/>
      <c r="AG46" s="98"/>
      <c r="AH46" s="98">
        <v>189.54171368778901</v>
      </c>
      <c r="AI46" s="98">
        <v>5.6701666490673404</v>
      </c>
      <c r="AJ46" s="98">
        <v>13.183159820094</v>
      </c>
      <c r="AK46" s="98">
        <v>1.9115076096221999</v>
      </c>
      <c r="AL46" s="98">
        <v>9.2194874595594491</v>
      </c>
      <c r="AM46" s="98">
        <v>2.67746909525827</v>
      </c>
      <c r="AN46" s="98">
        <v>1.0548816312053499</v>
      </c>
      <c r="AO46" s="98">
        <v>3.3722450651511302</v>
      </c>
      <c r="AP46" s="98">
        <v>0.55289008206725299</v>
      </c>
      <c r="AQ46" s="98">
        <v>3.6516141538558302</v>
      </c>
      <c r="AR46" s="98">
        <v>0.76911046816514095</v>
      </c>
      <c r="AS46" s="98">
        <v>2.4098537913445002</v>
      </c>
      <c r="AT46" s="98">
        <v>0.34804516373942102</v>
      </c>
      <c r="AU46" s="98">
        <v>2.3366719321132301</v>
      </c>
      <c r="AV46" s="98">
        <v>0.34108411466062899</v>
      </c>
      <c r="AW46" s="98">
        <v>1.6782563019404</v>
      </c>
      <c r="AX46" s="98">
        <v>0.27111213260592898</v>
      </c>
      <c r="AY46" s="98">
        <v>0.42308274896734299</v>
      </c>
      <c r="AZ46" s="98">
        <v>4.0108232135608004</v>
      </c>
      <c r="BA46" s="98"/>
      <c r="BB46" s="98">
        <v>0.33228566441644602</v>
      </c>
      <c r="BC46" s="98">
        <v>0.37252846488807401</v>
      </c>
    </row>
    <row r="47" spans="1:55" ht="11.25" customHeight="1" x14ac:dyDescent="0.25">
      <c r="A47" s="98" t="s">
        <v>1246</v>
      </c>
      <c r="B47" s="98" t="s">
        <v>1058</v>
      </c>
      <c r="C47" s="98">
        <v>5.7463444450842696</v>
      </c>
      <c r="D47" s="98">
        <v>15660.1314834155</v>
      </c>
      <c r="E47" s="98">
        <v>50301.494769038698</v>
      </c>
      <c r="F47" s="98">
        <v>111563.785361081</v>
      </c>
      <c r="G47" s="98"/>
      <c r="H47" s="98">
        <v>684.12794071899395</v>
      </c>
      <c r="I47" s="98"/>
      <c r="J47" s="98">
        <v>5.0072524383361703</v>
      </c>
      <c r="K47" s="98">
        <v>1669.6990923296601</v>
      </c>
      <c r="L47" s="98">
        <v>96816.245976070102</v>
      </c>
      <c r="M47" s="98">
        <v>44.753477159600401</v>
      </c>
      <c r="N47" s="98">
        <v>7725.42281064903</v>
      </c>
      <c r="O47" s="98">
        <v>292.07489592152899</v>
      </c>
      <c r="P47" s="98">
        <v>354.15087673503001</v>
      </c>
      <c r="Q47" s="98">
        <v>1436.3133036137899</v>
      </c>
      <c r="R47" s="98">
        <v>58354.343828850499</v>
      </c>
      <c r="S47" s="98">
        <v>54.823289211486802</v>
      </c>
      <c r="T47" s="98">
        <v>170.89213348903101</v>
      </c>
      <c r="U47" s="98">
        <v>91.793516161623003</v>
      </c>
      <c r="V47" s="98">
        <v>93.9053395922639</v>
      </c>
      <c r="W47" s="98">
        <v>17.215983362656601</v>
      </c>
      <c r="X47" s="98">
        <v>1.57706089947324</v>
      </c>
      <c r="Y47" s="98"/>
      <c r="Z47" s="98">
        <v>1.8834620254190699</v>
      </c>
      <c r="AA47" s="98">
        <v>183.812063144614</v>
      </c>
      <c r="AB47" s="98">
        <v>21.374509481310302</v>
      </c>
      <c r="AC47" s="98">
        <v>60.706701006794198</v>
      </c>
      <c r="AD47" s="98">
        <v>4.29011816948291</v>
      </c>
      <c r="AE47" s="98"/>
      <c r="AF47" s="98"/>
      <c r="AG47" s="98"/>
      <c r="AH47" s="98">
        <v>189.40903981420701</v>
      </c>
      <c r="AI47" s="98">
        <v>5.6392784769020698</v>
      </c>
      <c r="AJ47" s="98">
        <v>12.906709216717401</v>
      </c>
      <c r="AK47" s="98">
        <v>1.8612126224984</v>
      </c>
      <c r="AL47" s="98">
        <v>8.8525506535790992</v>
      </c>
      <c r="AM47" s="98">
        <v>2.4937375059558899</v>
      </c>
      <c r="AN47" s="98">
        <v>1.0183418776556701</v>
      </c>
      <c r="AO47" s="98">
        <v>3.4990531475918298</v>
      </c>
      <c r="AP47" s="98">
        <v>0.56589424611817096</v>
      </c>
      <c r="AQ47" s="98">
        <v>3.9388992489529899</v>
      </c>
      <c r="AR47" s="98">
        <v>0.85610722827743801</v>
      </c>
      <c r="AS47" s="98">
        <v>2.4143623774685499</v>
      </c>
      <c r="AT47" s="98">
        <v>0.32343270036634503</v>
      </c>
      <c r="AU47" s="98">
        <v>2.4504499159898798</v>
      </c>
      <c r="AV47" s="98">
        <v>0.352497692387093</v>
      </c>
      <c r="AW47" s="98">
        <v>1.7681614185625201</v>
      </c>
      <c r="AX47" s="98">
        <v>0.28582966901506102</v>
      </c>
      <c r="AY47" s="98">
        <v>0.31947871444569997</v>
      </c>
      <c r="AZ47" s="98">
        <v>4.0126786966253496</v>
      </c>
      <c r="BA47" s="98"/>
      <c r="BB47" s="98">
        <v>0.38985431688239502</v>
      </c>
      <c r="BC47" s="98">
        <v>0.37903556732335297</v>
      </c>
    </row>
    <row r="48" spans="1:55" ht="11.25" customHeight="1" x14ac:dyDescent="0.25">
      <c r="A48" s="98" t="s">
        <v>1245</v>
      </c>
      <c r="B48" s="98" t="s">
        <v>1058</v>
      </c>
      <c r="C48" s="98">
        <v>6.6190779447907504</v>
      </c>
      <c r="D48" s="98">
        <v>16439.508624958398</v>
      </c>
      <c r="E48" s="98">
        <v>51262.796000164803</v>
      </c>
      <c r="F48" s="98">
        <v>113898.185813812</v>
      </c>
      <c r="G48" s="98"/>
      <c r="H48" s="98">
        <v>705.14664372383004</v>
      </c>
      <c r="I48" s="98"/>
      <c r="J48" s="98">
        <v>52.314475551682499</v>
      </c>
      <c r="K48" s="98">
        <v>1559.8777406952599</v>
      </c>
      <c r="L48" s="98">
        <v>96513.003201231899</v>
      </c>
      <c r="M48" s="98">
        <v>45.030935998030799</v>
      </c>
      <c r="N48" s="98">
        <v>7884.8628685159401</v>
      </c>
      <c r="O48" s="98">
        <v>288.84677735589702</v>
      </c>
      <c r="P48" s="98">
        <v>370.34297053398501</v>
      </c>
      <c r="Q48" s="98">
        <v>1485.7995211857301</v>
      </c>
      <c r="R48" s="98">
        <v>57634.903054455601</v>
      </c>
      <c r="S48" s="98">
        <v>57.256677725766401</v>
      </c>
      <c r="T48" s="98">
        <v>184.84652817409599</v>
      </c>
      <c r="U48" s="98">
        <v>103.297591780715</v>
      </c>
      <c r="V48" s="98">
        <v>95.118225457133605</v>
      </c>
      <c r="W48" s="98">
        <v>17.767436432973199</v>
      </c>
      <c r="X48" s="98">
        <v>1.8856480499028201</v>
      </c>
      <c r="Y48" s="98"/>
      <c r="Z48" s="98">
        <v>2.0115694761895302</v>
      </c>
      <c r="AA48" s="98">
        <v>186.963606612278</v>
      </c>
      <c r="AB48" s="98">
        <v>21.924389204343299</v>
      </c>
      <c r="AC48" s="98">
        <v>61.601299441823201</v>
      </c>
      <c r="AD48" s="98">
        <v>4.4980306496710902</v>
      </c>
      <c r="AE48" s="98"/>
      <c r="AF48" s="98"/>
      <c r="AG48" s="98"/>
      <c r="AH48" s="98">
        <v>192.122076355253</v>
      </c>
      <c r="AI48" s="98">
        <v>5.9400875296000599</v>
      </c>
      <c r="AJ48" s="98">
        <v>13.412302359724899</v>
      </c>
      <c r="AK48" s="98">
        <v>2.0096659073871801</v>
      </c>
      <c r="AL48" s="98">
        <v>9.61117943899891</v>
      </c>
      <c r="AM48" s="98">
        <v>2.7006638647982899</v>
      </c>
      <c r="AN48" s="98">
        <v>1.11466340490328</v>
      </c>
      <c r="AO48" s="98">
        <v>3.5528759946049302</v>
      </c>
      <c r="AP48" s="98">
        <v>0.57594326383109895</v>
      </c>
      <c r="AQ48" s="98">
        <v>3.8187416690145501</v>
      </c>
      <c r="AR48" s="98">
        <v>0.83918293865497695</v>
      </c>
      <c r="AS48" s="98">
        <v>2.4650150177680401</v>
      </c>
      <c r="AT48" s="98">
        <v>0.343677854223088</v>
      </c>
      <c r="AU48" s="98">
        <v>2.37650671355465</v>
      </c>
      <c r="AV48" s="98">
        <v>0.37416697375691599</v>
      </c>
      <c r="AW48" s="98">
        <v>1.7307618841349901</v>
      </c>
      <c r="AX48" s="98">
        <v>0.28328431248883901</v>
      </c>
      <c r="AY48" s="98">
        <v>0.32227232163421199</v>
      </c>
      <c r="AZ48" s="98">
        <v>4.1041062451916002</v>
      </c>
      <c r="BA48" s="98"/>
      <c r="BB48" s="98">
        <v>0.38359460824232899</v>
      </c>
      <c r="BC48" s="98">
        <v>0.39472328473482698</v>
      </c>
    </row>
    <row r="49" spans="1:55" ht="11.25" customHeight="1" x14ac:dyDescent="0.25">
      <c r="A49" s="98" t="s">
        <v>1244</v>
      </c>
      <c r="B49" s="98" t="s">
        <v>1058</v>
      </c>
      <c r="C49" s="98">
        <v>6.1596383507376897</v>
      </c>
      <c r="D49" s="98">
        <v>16375.093688266699</v>
      </c>
      <c r="E49" s="98">
        <v>50740.163635169098</v>
      </c>
      <c r="F49" s="98">
        <v>109592.37359995001</v>
      </c>
      <c r="G49" s="98"/>
      <c r="H49" s="98">
        <v>722.03150930936101</v>
      </c>
      <c r="I49" s="98"/>
      <c r="J49" s="98" t="s">
        <v>182</v>
      </c>
      <c r="K49" s="98">
        <v>1646.67729980637</v>
      </c>
      <c r="L49" s="98">
        <v>95202.027952355798</v>
      </c>
      <c r="M49" s="98">
        <v>40.922049052556403</v>
      </c>
      <c r="N49" s="98">
        <v>7628.8451058266</v>
      </c>
      <c r="O49" s="98">
        <v>284.25434381151899</v>
      </c>
      <c r="P49" s="98">
        <v>363.90215465134202</v>
      </c>
      <c r="Q49" s="98">
        <v>1439.6391831713199</v>
      </c>
      <c r="R49" s="98">
        <v>59764.931330579602</v>
      </c>
      <c r="S49" s="98">
        <v>54.567216349901003</v>
      </c>
      <c r="T49" s="98">
        <v>174.24871077082599</v>
      </c>
      <c r="U49" s="98">
        <v>96.0085064518519</v>
      </c>
      <c r="V49" s="98">
        <v>96.072230671437296</v>
      </c>
      <c r="W49" s="98">
        <v>17.322844546846799</v>
      </c>
      <c r="X49" s="98">
        <v>1.51189245467629</v>
      </c>
      <c r="Y49" s="98"/>
      <c r="Z49" s="98">
        <v>2.0288537970799698</v>
      </c>
      <c r="AA49" s="98">
        <v>181.63149151387299</v>
      </c>
      <c r="AB49" s="98">
        <v>19.4547586352137</v>
      </c>
      <c r="AC49" s="98">
        <v>55.098371818545402</v>
      </c>
      <c r="AD49" s="98">
        <v>4.3044115883955198</v>
      </c>
      <c r="AE49" s="98"/>
      <c r="AF49" s="98"/>
      <c r="AG49" s="98"/>
      <c r="AH49" s="98">
        <v>189.80234505769101</v>
      </c>
      <c r="AI49" s="98">
        <v>5.6776122084476004</v>
      </c>
      <c r="AJ49" s="98">
        <v>13.162844399971201</v>
      </c>
      <c r="AK49" s="98">
        <v>1.8637478222047299</v>
      </c>
      <c r="AL49" s="98">
        <v>9.0580644867589601</v>
      </c>
      <c r="AM49" s="98">
        <v>2.62732405721153</v>
      </c>
      <c r="AN49" s="98">
        <v>1.0693796335928301</v>
      </c>
      <c r="AO49" s="98">
        <v>3.13026988936122</v>
      </c>
      <c r="AP49" s="98">
        <v>0.520355715282392</v>
      </c>
      <c r="AQ49" s="98">
        <v>3.4752001154940002</v>
      </c>
      <c r="AR49" s="98">
        <v>0.75262009199226598</v>
      </c>
      <c r="AS49" s="98">
        <v>2.2853173294217899</v>
      </c>
      <c r="AT49" s="98">
        <v>0.30934338780524601</v>
      </c>
      <c r="AU49" s="98">
        <v>2.22503598680508</v>
      </c>
      <c r="AV49" s="98">
        <v>0.31728552541069899</v>
      </c>
      <c r="AW49" s="98">
        <v>1.53286775365827</v>
      </c>
      <c r="AX49" s="98">
        <v>0.26746923302058201</v>
      </c>
      <c r="AY49" s="98">
        <v>0.44485202121413497</v>
      </c>
      <c r="AZ49" s="98">
        <v>3.95349631864836</v>
      </c>
      <c r="BA49" s="98"/>
      <c r="BB49" s="98">
        <v>0.34258266650334501</v>
      </c>
      <c r="BC49" s="98">
        <v>0.37648837854064598</v>
      </c>
    </row>
    <row r="50" spans="1:55" ht="11.25" customHeight="1" x14ac:dyDescent="0.25">
      <c r="A50" s="98" t="s">
        <v>1243</v>
      </c>
      <c r="B50" s="98" t="s">
        <v>1058</v>
      </c>
      <c r="C50" s="98">
        <v>6.1158719434690596</v>
      </c>
      <c r="D50" s="98">
        <v>16375.6093684764</v>
      </c>
      <c r="E50" s="98">
        <v>50552.080111965603</v>
      </c>
      <c r="F50" s="98">
        <v>112699.095875746</v>
      </c>
      <c r="G50" s="98"/>
      <c r="H50" s="98">
        <v>710.007300688599</v>
      </c>
      <c r="I50" s="98"/>
      <c r="J50" s="98">
        <v>86.630376427379105</v>
      </c>
      <c r="K50" s="98">
        <v>1556.4712485105799</v>
      </c>
      <c r="L50" s="98">
        <v>96139.8684828814</v>
      </c>
      <c r="M50" s="98">
        <v>43.332419936032501</v>
      </c>
      <c r="N50" s="98">
        <v>7790.3127803059997</v>
      </c>
      <c r="O50" s="98">
        <v>290.17748460372798</v>
      </c>
      <c r="P50" s="98">
        <v>365.93414252478499</v>
      </c>
      <c r="Q50" s="98">
        <v>1438.8912423988199</v>
      </c>
      <c r="R50" s="98">
        <v>60976.017534718601</v>
      </c>
      <c r="S50" s="98">
        <v>54.305590859388701</v>
      </c>
      <c r="T50" s="98">
        <v>176.115794749402</v>
      </c>
      <c r="U50" s="98">
        <v>96.944692126136502</v>
      </c>
      <c r="V50" s="98">
        <v>93.844770738240598</v>
      </c>
      <c r="W50" s="98">
        <v>17.201273315447899</v>
      </c>
      <c r="X50" s="98">
        <v>1.70660050313503</v>
      </c>
      <c r="Y50" s="98"/>
      <c r="Z50" s="98">
        <v>1.8716461288314199</v>
      </c>
      <c r="AA50" s="98">
        <v>180.777122166342</v>
      </c>
      <c r="AB50" s="98">
        <v>20.674040947481998</v>
      </c>
      <c r="AC50" s="98">
        <v>58.846502565646098</v>
      </c>
      <c r="AD50" s="98">
        <v>4.3370198813112504</v>
      </c>
      <c r="AE50" s="98"/>
      <c r="AF50" s="98"/>
      <c r="AG50" s="98"/>
      <c r="AH50" s="98">
        <v>186.84204987377899</v>
      </c>
      <c r="AI50" s="98">
        <v>5.7081173960238401</v>
      </c>
      <c r="AJ50" s="98">
        <v>13.2043400640594</v>
      </c>
      <c r="AK50" s="98">
        <v>1.92368862628652</v>
      </c>
      <c r="AL50" s="98">
        <v>9.1845241835308506</v>
      </c>
      <c r="AM50" s="98">
        <v>2.5857670363848002</v>
      </c>
      <c r="AN50" s="98">
        <v>1.10848791738439</v>
      </c>
      <c r="AO50" s="98">
        <v>3.2916064474661502</v>
      </c>
      <c r="AP50" s="98">
        <v>0.56654120802185703</v>
      </c>
      <c r="AQ50" s="98">
        <v>3.7223158658826998</v>
      </c>
      <c r="AR50" s="98">
        <v>0.80677867108408596</v>
      </c>
      <c r="AS50" s="98">
        <v>2.4312796804447601</v>
      </c>
      <c r="AT50" s="98">
        <v>0.33612618941272998</v>
      </c>
      <c r="AU50" s="98">
        <v>2.2508127009380101</v>
      </c>
      <c r="AV50" s="98">
        <v>0.35420402621765701</v>
      </c>
      <c r="AW50" s="98">
        <v>1.6772136501341699</v>
      </c>
      <c r="AX50" s="98">
        <v>0.29466515376704699</v>
      </c>
      <c r="AY50" s="98">
        <v>0.34805637029875602</v>
      </c>
      <c r="AZ50" s="98">
        <v>3.8897778256213198</v>
      </c>
      <c r="BA50" s="98"/>
      <c r="BB50" s="98">
        <v>0.38599882424630699</v>
      </c>
      <c r="BC50" s="98">
        <v>0.36878624080735001</v>
      </c>
    </row>
    <row r="51" spans="1:55" ht="11.25" customHeight="1" x14ac:dyDescent="0.25">
      <c r="A51" s="98" t="s">
        <v>1242</v>
      </c>
      <c r="B51" s="98" t="s">
        <v>1058</v>
      </c>
      <c r="C51" s="98">
        <v>6.00180056973681</v>
      </c>
      <c r="D51" s="98">
        <v>15809.3668391185</v>
      </c>
      <c r="E51" s="98">
        <v>50141.589582322202</v>
      </c>
      <c r="F51" s="98">
        <v>112584.970927583</v>
      </c>
      <c r="G51" s="98"/>
      <c r="H51" s="98">
        <v>698.76142582003399</v>
      </c>
      <c r="I51" s="98"/>
      <c r="J51" s="98" t="s">
        <v>182</v>
      </c>
      <c r="K51" s="98">
        <v>1543.8626645309</v>
      </c>
      <c r="L51" s="98">
        <v>96896.676346297696</v>
      </c>
      <c r="M51" s="98">
        <v>43.168674501028001</v>
      </c>
      <c r="N51" s="98">
        <v>7804.72666056654</v>
      </c>
      <c r="O51" s="98">
        <v>287.972587821216</v>
      </c>
      <c r="P51" s="98">
        <v>361.265677146548</v>
      </c>
      <c r="Q51" s="98">
        <v>1411.1966407136199</v>
      </c>
      <c r="R51" s="98">
        <v>59922.470735312199</v>
      </c>
      <c r="S51" s="98">
        <v>54.218261613700001</v>
      </c>
      <c r="T51" s="98">
        <v>172.260917278638</v>
      </c>
      <c r="U51" s="98">
        <v>96.182803699501804</v>
      </c>
      <c r="V51" s="98">
        <v>91.346785996373995</v>
      </c>
      <c r="W51" s="98">
        <v>17.0248214584858</v>
      </c>
      <c r="X51" s="98">
        <v>1.49783808002884</v>
      </c>
      <c r="Y51" s="98"/>
      <c r="Z51" s="98">
        <v>1.9158872166407099</v>
      </c>
      <c r="AA51" s="98">
        <v>184.13063758371499</v>
      </c>
      <c r="AB51" s="98">
        <v>21.179272113060101</v>
      </c>
      <c r="AC51" s="98">
        <v>60.118293017388602</v>
      </c>
      <c r="AD51" s="98">
        <v>4.3935646386911396</v>
      </c>
      <c r="AE51" s="98"/>
      <c r="AF51" s="98"/>
      <c r="AG51" s="98"/>
      <c r="AH51" s="98">
        <v>190.91053581801299</v>
      </c>
      <c r="AI51" s="98">
        <v>5.7891619443220597</v>
      </c>
      <c r="AJ51" s="98">
        <v>13.1222213292608</v>
      </c>
      <c r="AK51" s="98">
        <v>1.8606426017607101</v>
      </c>
      <c r="AL51" s="98">
        <v>9.3164391986505102</v>
      </c>
      <c r="AM51" s="98">
        <v>2.55130269020361</v>
      </c>
      <c r="AN51" s="98">
        <v>1.1178036542929399</v>
      </c>
      <c r="AO51" s="98">
        <v>3.2742739416947102</v>
      </c>
      <c r="AP51" s="98">
        <v>0.54599721749910002</v>
      </c>
      <c r="AQ51" s="98">
        <v>3.6013707084587701</v>
      </c>
      <c r="AR51" s="98">
        <v>0.79796328682081596</v>
      </c>
      <c r="AS51" s="98">
        <v>2.41662849887964</v>
      </c>
      <c r="AT51" s="98">
        <v>0.32902365678370399</v>
      </c>
      <c r="AU51" s="98">
        <v>2.25258021508263</v>
      </c>
      <c r="AV51" s="98">
        <v>0.33895833232732803</v>
      </c>
      <c r="AW51" s="98">
        <v>1.7315419993046199</v>
      </c>
      <c r="AX51" s="98">
        <v>0.29104741563522502</v>
      </c>
      <c r="AY51" s="98">
        <v>0.34724778165235798</v>
      </c>
      <c r="AZ51" s="98">
        <v>3.9046718709850898</v>
      </c>
      <c r="BA51" s="98"/>
      <c r="BB51" s="98">
        <v>0.36616206022634701</v>
      </c>
      <c r="BC51" s="98">
        <v>0.358626741628712</v>
      </c>
    </row>
    <row r="52" spans="1:55" ht="11.25" customHeight="1" x14ac:dyDescent="0.25">
      <c r="A52" s="98" t="s">
        <v>1241</v>
      </c>
      <c r="B52" s="98" t="s">
        <v>1058</v>
      </c>
      <c r="C52" s="98">
        <v>6.5656615176296702</v>
      </c>
      <c r="D52" s="98">
        <v>17253.644996978699</v>
      </c>
      <c r="E52" s="98">
        <v>50032.984327504098</v>
      </c>
      <c r="F52" s="98">
        <v>109728.682025919</v>
      </c>
      <c r="G52" s="98"/>
      <c r="H52" s="98">
        <v>708.15216599192502</v>
      </c>
      <c r="I52" s="98"/>
      <c r="J52" s="98">
        <v>95.984728844266897</v>
      </c>
      <c r="K52" s="98">
        <v>1732.54282156264</v>
      </c>
      <c r="L52" s="98">
        <v>95387.144488708102</v>
      </c>
      <c r="M52" s="98">
        <v>40.498624166273103</v>
      </c>
      <c r="N52" s="98">
        <v>7800.28823738136</v>
      </c>
      <c r="O52" s="98">
        <v>294.68799436429498</v>
      </c>
      <c r="P52" s="98">
        <v>373.85287987328098</v>
      </c>
      <c r="Q52" s="98">
        <v>1470.65252037454</v>
      </c>
      <c r="R52" s="98">
        <v>60836.861458450599</v>
      </c>
      <c r="S52" s="98">
        <v>54.369055886927903</v>
      </c>
      <c r="T52" s="98">
        <v>176.21500293457399</v>
      </c>
      <c r="U52" s="98">
        <v>96.460781791465294</v>
      </c>
      <c r="V52" s="98">
        <v>103.280752688456</v>
      </c>
      <c r="W52" s="98">
        <v>17.679653419772599</v>
      </c>
      <c r="X52" s="98">
        <v>1.8550998685692299</v>
      </c>
      <c r="Y52" s="98"/>
      <c r="Z52" s="98">
        <v>2.17220023745472</v>
      </c>
      <c r="AA52" s="98">
        <v>182.42343305779801</v>
      </c>
      <c r="AB52" s="98">
        <v>19.1435265403477</v>
      </c>
      <c r="AC52" s="98">
        <v>54.237999956153899</v>
      </c>
      <c r="AD52" s="98">
        <v>4.3362397125187204</v>
      </c>
      <c r="AE52" s="98"/>
      <c r="AF52" s="98"/>
      <c r="AG52" s="98"/>
      <c r="AH52" s="98">
        <v>200.92638618671199</v>
      </c>
      <c r="AI52" s="98">
        <v>5.6074961989266798</v>
      </c>
      <c r="AJ52" s="98">
        <v>13.3536187122162</v>
      </c>
      <c r="AK52" s="98">
        <v>1.8851439234271199</v>
      </c>
      <c r="AL52" s="98">
        <v>9.1226633451280108</v>
      </c>
      <c r="AM52" s="98">
        <v>2.5308699160867101</v>
      </c>
      <c r="AN52" s="98">
        <v>1.0565217861355201</v>
      </c>
      <c r="AO52" s="98">
        <v>3.1548435783758402</v>
      </c>
      <c r="AP52" s="98">
        <v>0.52421679571670898</v>
      </c>
      <c r="AQ52" s="98">
        <v>3.4681014288072101</v>
      </c>
      <c r="AR52" s="98">
        <v>0.71825899962848605</v>
      </c>
      <c r="AS52" s="98">
        <v>2.21014231203843</v>
      </c>
      <c r="AT52" s="98">
        <v>0.30961479056817398</v>
      </c>
      <c r="AU52" s="98">
        <v>2.12770463943765</v>
      </c>
      <c r="AV52" s="98">
        <v>0.31661364144749299</v>
      </c>
      <c r="AW52" s="98">
        <v>1.5884738444765201</v>
      </c>
      <c r="AX52" s="98">
        <v>0.26544044429004698</v>
      </c>
      <c r="AY52" s="98">
        <v>0.36006920519077301</v>
      </c>
      <c r="AZ52" s="98">
        <v>4.1603827599939196</v>
      </c>
      <c r="BA52" s="98"/>
      <c r="BB52" s="98">
        <v>0.32288331413735599</v>
      </c>
      <c r="BC52" s="98">
        <v>0.37850598748358499</v>
      </c>
    </row>
    <row r="53" spans="1:55" ht="11.25" customHeight="1" thickBot="1" x14ac:dyDescent="0.3">
      <c r="A53" s="98" t="s">
        <v>1240</v>
      </c>
      <c r="B53" s="98" t="s">
        <v>1058</v>
      </c>
      <c r="C53" s="98">
        <v>6.1282174304989798</v>
      </c>
      <c r="D53" s="98">
        <v>15895.5515755775</v>
      </c>
      <c r="E53" s="98">
        <v>49785.889560114498</v>
      </c>
      <c r="F53" s="98">
        <v>113138.709518623</v>
      </c>
      <c r="G53" s="98"/>
      <c r="H53" s="98">
        <v>704.17689827586105</v>
      </c>
      <c r="I53" s="98"/>
      <c r="J53" s="98" t="s">
        <v>182</v>
      </c>
      <c r="K53" s="98">
        <v>1514.6341803544899</v>
      </c>
      <c r="L53" s="98">
        <v>97299.777089303505</v>
      </c>
      <c r="M53" s="98">
        <v>43.673575810043602</v>
      </c>
      <c r="N53" s="98">
        <v>7774.1370877863601</v>
      </c>
      <c r="O53" s="98">
        <v>290.36794531275598</v>
      </c>
      <c r="P53" s="98">
        <v>351.96806248033602</v>
      </c>
      <c r="Q53" s="98">
        <v>1419.5314438344401</v>
      </c>
      <c r="R53" s="98">
        <v>60192.699459492003</v>
      </c>
      <c r="S53" s="98">
        <v>54.7736371518696</v>
      </c>
      <c r="T53" s="98">
        <v>176.342755832867</v>
      </c>
      <c r="U53" s="98">
        <v>98.398928296797706</v>
      </c>
      <c r="V53" s="98">
        <v>90.397444812732303</v>
      </c>
      <c r="W53" s="98">
        <v>17.265601081792301</v>
      </c>
      <c r="X53" s="98">
        <v>1.51569351101787</v>
      </c>
      <c r="Y53" s="98"/>
      <c r="Z53" s="98">
        <v>1.9292667682512199</v>
      </c>
      <c r="AA53" s="98">
        <v>183.737205503528</v>
      </c>
      <c r="AB53" s="98">
        <v>21.392255938324901</v>
      </c>
      <c r="AC53" s="98">
        <v>60.611512758327997</v>
      </c>
      <c r="AD53" s="98">
        <v>4.4923459857046399</v>
      </c>
      <c r="AE53" s="98"/>
      <c r="AF53" s="98"/>
      <c r="AG53" s="98"/>
      <c r="AH53" s="98">
        <v>192.61880270702301</v>
      </c>
      <c r="AI53" s="98">
        <v>5.81142283668538</v>
      </c>
      <c r="AJ53" s="98">
        <v>13.266876766760801</v>
      </c>
      <c r="AK53" s="98">
        <v>1.9268233966678501</v>
      </c>
      <c r="AL53" s="98">
        <v>9.5576843224957209</v>
      </c>
      <c r="AM53" s="98">
        <v>2.76037376172264</v>
      </c>
      <c r="AN53" s="98">
        <v>1.1111196794882301</v>
      </c>
      <c r="AO53" s="98">
        <v>3.4967612718840799</v>
      </c>
      <c r="AP53" s="98">
        <v>0.55869978531356101</v>
      </c>
      <c r="AQ53" s="98">
        <v>3.7547182870764</v>
      </c>
      <c r="AR53" s="98">
        <v>0.81921476433288698</v>
      </c>
      <c r="AS53" s="98">
        <v>2.3915926345731999</v>
      </c>
      <c r="AT53" s="98">
        <v>0.350393013436196</v>
      </c>
      <c r="AU53" s="98">
        <v>2.3662292718378799</v>
      </c>
      <c r="AV53" s="98">
        <v>0.35102880741980202</v>
      </c>
      <c r="AW53" s="98">
        <v>1.7249695046742699</v>
      </c>
      <c r="AX53" s="98">
        <v>0.27396473793808601</v>
      </c>
      <c r="AY53" s="98">
        <v>0.89047945538926798</v>
      </c>
      <c r="AZ53" s="98">
        <v>3.84815952680239</v>
      </c>
      <c r="BA53" s="98"/>
      <c r="BB53" s="98">
        <v>0.36006673441859199</v>
      </c>
      <c r="BC53" s="98">
        <v>0.350015562624584</v>
      </c>
    </row>
    <row r="54" spans="1:55" ht="11.25" customHeight="1" x14ac:dyDescent="0.25">
      <c r="A54" s="88" t="s">
        <v>1057</v>
      </c>
      <c r="B54" s="103"/>
      <c r="C54" s="88">
        <v>6</v>
      </c>
      <c r="D54" s="88">
        <v>15506</v>
      </c>
      <c r="E54" s="88">
        <v>51318</v>
      </c>
      <c r="F54" s="88">
        <v>92145</v>
      </c>
      <c r="G54" s="88">
        <v>224259</v>
      </c>
      <c r="H54" s="88">
        <v>611</v>
      </c>
      <c r="I54" s="88" t="s">
        <v>541</v>
      </c>
      <c r="J54" s="88" t="s">
        <v>541</v>
      </c>
      <c r="K54" s="88">
        <v>1577</v>
      </c>
      <c r="L54" s="88">
        <v>86787</v>
      </c>
      <c r="M54" s="88">
        <v>36.75</v>
      </c>
      <c r="N54" s="88">
        <v>7012</v>
      </c>
      <c r="O54" s="88">
        <v>238</v>
      </c>
      <c r="P54" s="88">
        <v>300.2</v>
      </c>
      <c r="Q54" s="88">
        <v>1255</v>
      </c>
      <c r="R54" s="88">
        <v>72598</v>
      </c>
      <c r="S54" s="88">
        <v>46.9</v>
      </c>
      <c r="T54" s="88">
        <v>145.69999999999999</v>
      </c>
      <c r="U54" s="88">
        <v>89.5</v>
      </c>
      <c r="V54" s="88">
        <v>70.8</v>
      </c>
      <c r="W54" s="88">
        <v>16.02</v>
      </c>
      <c r="X54" s="88">
        <v>1.26</v>
      </c>
      <c r="Y54" s="88" t="s">
        <v>541</v>
      </c>
      <c r="Z54" s="88" t="s">
        <v>541</v>
      </c>
      <c r="AA54" s="88">
        <v>166.6</v>
      </c>
      <c r="AB54" s="88">
        <v>19.329999999999998</v>
      </c>
      <c r="AC54" s="88">
        <v>55.1</v>
      </c>
      <c r="AD54" s="88">
        <v>4.16</v>
      </c>
      <c r="AE54" s="88" t="s">
        <v>541</v>
      </c>
      <c r="AF54" s="88">
        <v>1.33</v>
      </c>
      <c r="AG54" s="88">
        <v>0.13</v>
      </c>
      <c r="AH54" s="88">
        <v>173</v>
      </c>
      <c r="AI54" s="88">
        <v>5.2</v>
      </c>
      <c r="AJ54" s="88">
        <v>12</v>
      </c>
      <c r="AK54" s="88">
        <v>1.69</v>
      </c>
      <c r="AL54" s="88">
        <v>8.4</v>
      </c>
      <c r="AM54" s="88">
        <v>2.36</v>
      </c>
      <c r="AN54" s="88">
        <v>0.98</v>
      </c>
      <c r="AO54" s="88">
        <v>2.87</v>
      </c>
      <c r="AP54" s="88">
        <v>0.51</v>
      </c>
      <c r="AQ54" s="88">
        <v>3.3</v>
      </c>
      <c r="AR54" s="88">
        <v>0.72</v>
      </c>
      <c r="AS54" s="88">
        <v>2.1</v>
      </c>
      <c r="AT54" s="88">
        <v>0.31</v>
      </c>
      <c r="AU54" s="88">
        <v>2.06</v>
      </c>
      <c r="AV54" s="88">
        <v>0.32</v>
      </c>
      <c r="AW54" s="88">
        <v>1.52</v>
      </c>
      <c r="AX54" s="88">
        <v>0.28000000000000003</v>
      </c>
      <c r="AY54" s="88" t="s">
        <v>541</v>
      </c>
      <c r="AZ54" s="88">
        <v>3.28</v>
      </c>
      <c r="BA54" s="88" t="s">
        <v>541</v>
      </c>
      <c r="BB54" s="88">
        <v>0.33</v>
      </c>
      <c r="BC54" s="88">
        <v>0.28999999999999998</v>
      </c>
    </row>
    <row r="55" spans="1:55" ht="11.25" customHeight="1" x14ac:dyDescent="0.25">
      <c r="A55" s="100" t="s">
        <v>1239</v>
      </c>
      <c r="B55" s="100"/>
      <c r="C55" s="100" t="s">
        <v>1055</v>
      </c>
      <c r="D55" s="100" t="s">
        <v>1055</v>
      </c>
      <c r="E55" s="100">
        <f>AVERAGE(E59:E92)</f>
        <v>51394.155068455555</v>
      </c>
      <c r="F55" s="100">
        <f>AVERAGE(F59:F92)</f>
        <v>91473.749183849883</v>
      </c>
      <c r="G55" s="100">
        <f>AVERAGE(G59:G92)</f>
        <v>231350.35375136641</v>
      </c>
      <c r="H55" s="100" t="s">
        <v>1055</v>
      </c>
      <c r="I55" s="100" t="s">
        <v>1055</v>
      </c>
      <c r="J55" s="100" t="s">
        <v>1055</v>
      </c>
      <c r="K55" s="100" t="s">
        <v>1055</v>
      </c>
      <c r="L55" s="100">
        <f t="shared" ref="L55:Q55" si="9">AVERAGE(L59:L92)</f>
        <v>87480.921054919061</v>
      </c>
      <c r="M55" s="100">
        <f t="shared" si="9"/>
        <v>41.16840082374474</v>
      </c>
      <c r="N55" s="100">
        <f t="shared" si="9"/>
        <v>7225.0420570620017</v>
      </c>
      <c r="O55" s="100">
        <f t="shared" si="9"/>
        <v>267.64896477172607</v>
      </c>
      <c r="P55" s="100">
        <f t="shared" si="9"/>
        <v>85.981507520458152</v>
      </c>
      <c r="Q55" s="100">
        <f t="shared" si="9"/>
        <v>1322.046532378135</v>
      </c>
      <c r="R55" s="100" t="s">
        <v>1055</v>
      </c>
      <c r="S55" s="100">
        <f t="shared" ref="S55:Y55" si="10">AVERAGE(S59:S92)</f>
        <v>48.97120849286916</v>
      </c>
      <c r="T55" s="100">
        <f t="shared" si="10"/>
        <v>158.74804494540115</v>
      </c>
      <c r="U55" s="100">
        <f t="shared" si="10"/>
        <v>85.985278666070911</v>
      </c>
      <c r="V55" s="100">
        <f t="shared" si="10"/>
        <v>82.761021551128891</v>
      </c>
      <c r="W55" s="100">
        <f t="shared" si="10"/>
        <v>14.979301757344276</v>
      </c>
      <c r="X55" s="100">
        <f t="shared" si="10"/>
        <v>1.135574181930268</v>
      </c>
      <c r="Y55" s="100">
        <f t="shared" si="10"/>
        <v>2.0673816718687514</v>
      </c>
      <c r="Z55" s="100" t="s">
        <v>1055</v>
      </c>
      <c r="AA55" s="100" t="s">
        <v>1055</v>
      </c>
      <c r="AB55" s="100">
        <f t="shared" ref="AB55:AG55" si="11">AVERAGE(AB59:AB92)</f>
        <v>18.396942541835319</v>
      </c>
      <c r="AC55" s="100">
        <f t="shared" si="11"/>
        <v>31.871529746531564</v>
      </c>
      <c r="AD55" s="100">
        <f t="shared" si="11"/>
        <v>3.8487454622994108</v>
      </c>
      <c r="AE55" s="100">
        <f t="shared" si="11"/>
        <v>0.26270083418054002</v>
      </c>
      <c r="AF55" s="100">
        <f t="shared" si="11"/>
        <v>1.5423904122509793</v>
      </c>
      <c r="AG55" s="100">
        <f t="shared" si="11"/>
        <v>0.11388709591468885</v>
      </c>
      <c r="AH55" s="100" t="s">
        <v>1055</v>
      </c>
      <c r="AI55" s="100">
        <f>AVERAGE(AI59:AI92)</f>
        <v>5.0958960121436023</v>
      </c>
      <c r="AJ55" s="100" t="s">
        <v>1055</v>
      </c>
      <c r="AK55" s="100" t="s">
        <v>1055</v>
      </c>
      <c r="AL55" s="100" t="s">
        <v>1055</v>
      </c>
      <c r="AM55" s="100" t="s">
        <v>1055</v>
      </c>
      <c r="AN55" s="100" t="s">
        <v>1055</v>
      </c>
      <c r="AO55" s="100" t="s">
        <v>1055</v>
      </c>
      <c r="AP55" s="100" t="s">
        <v>1055</v>
      </c>
      <c r="AQ55" s="100" t="s">
        <v>1055</v>
      </c>
      <c r="AR55" s="100" t="s">
        <v>1055</v>
      </c>
      <c r="AS55" s="100" t="s">
        <v>1055</v>
      </c>
      <c r="AT55" s="100" t="s">
        <v>1055</v>
      </c>
      <c r="AU55" s="100">
        <f>AVERAGE(AU59:AU92)</f>
        <v>1.950714393355653</v>
      </c>
      <c r="AV55" s="100" t="s">
        <v>1055</v>
      </c>
      <c r="AW55" s="100">
        <f>AVERAGE(AW59:AW92)</f>
        <v>1.4242331101731345</v>
      </c>
      <c r="AX55" s="100">
        <f>AVERAGE(AX59:AX92)</f>
        <v>0.22082935309029722</v>
      </c>
      <c r="AY55" s="100">
        <f>AVERAGE(AY59:AY92)</f>
        <v>0.20152397320883408</v>
      </c>
      <c r="AZ55" s="100">
        <f>AVERAGE(AZ59:AZ92)</f>
        <v>3.6487734967356564</v>
      </c>
      <c r="BA55" s="100" t="s">
        <v>1055</v>
      </c>
      <c r="BB55" s="100" t="s">
        <v>1055</v>
      </c>
      <c r="BC55" s="100" t="s">
        <v>1055</v>
      </c>
    </row>
    <row r="56" spans="1:55" ht="11.25" customHeight="1" x14ac:dyDescent="0.25">
      <c r="A56" s="98" t="s">
        <v>134</v>
      </c>
      <c r="B56" s="98"/>
      <c r="C56" s="98" t="s">
        <v>1055</v>
      </c>
      <c r="D56" s="98" t="s">
        <v>1055</v>
      </c>
      <c r="E56" s="98">
        <f>_xlfn.STDEV.S(E59:E92)</f>
        <v>2216.9842644570604</v>
      </c>
      <c r="F56" s="98">
        <f>_xlfn.STDEV.S(F59:F92)</f>
        <v>4395.653084401496</v>
      </c>
      <c r="G56" s="98">
        <f>_xlfn.STDEV.S(G59:G92)</f>
        <v>8719.1276181529447</v>
      </c>
      <c r="H56" s="98" t="s">
        <v>1055</v>
      </c>
      <c r="I56" s="98" t="s">
        <v>1055</v>
      </c>
      <c r="J56" s="98" t="s">
        <v>1055</v>
      </c>
      <c r="K56" s="98" t="s">
        <v>1055</v>
      </c>
      <c r="L56" s="98">
        <f t="shared" ref="L56:Q56" si="12">_xlfn.STDEV.S(L59:L92)</f>
        <v>3535.9830257764115</v>
      </c>
      <c r="M56" s="98">
        <f t="shared" si="12"/>
        <v>3.022970642166904</v>
      </c>
      <c r="N56" s="98">
        <f t="shared" si="12"/>
        <v>372.01659246571927</v>
      </c>
      <c r="O56" s="98">
        <f t="shared" si="12"/>
        <v>9.3850023976734143</v>
      </c>
      <c r="P56" s="98">
        <f t="shared" si="12"/>
        <v>6.543705494734497</v>
      </c>
      <c r="Q56" s="98">
        <f t="shared" si="12"/>
        <v>58.449924320088108</v>
      </c>
      <c r="R56" s="98" t="s">
        <v>1055</v>
      </c>
      <c r="S56" s="98">
        <f t="shared" ref="S56:Y56" si="13">_xlfn.STDEV.S(S59:S92)</f>
        <v>1.9229520351513705</v>
      </c>
      <c r="T56" s="98">
        <f t="shared" si="13"/>
        <v>6.7919104804357504</v>
      </c>
      <c r="U56" s="98">
        <f t="shared" si="13"/>
        <v>6.7860654044376822</v>
      </c>
      <c r="V56" s="98">
        <f t="shared" si="13"/>
        <v>5.9618822008078221</v>
      </c>
      <c r="W56" s="98">
        <f t="shared" si="13"/>
        <v>0.58288531256910903</v>
      </c>
      <c r="X56" s="98">
        <f t="shared" si="13"/>
        <v>0.23380732900897072</v>
      </c>
      <c r="Y56" s="98">
        <f t="shared" si="13"/>
        <v>0.81579085709131216</v>
      </c>
      <c r="Z56" s="98" t="s">
        <v>1055</v>
      </c>
      <c r="AA56" s="98" t="s">
        <v>1055</v>
      </c>
      <c r="AB56" s="98">
        <f t="shared" ref="AB56:AG56" si="14">_xlfn.STDEV.S(AB59:AB92)</f>
        <v>1.3272051443196204</v>
      </c>
      <c r="AC56" s="98">
        <f t="shared" si="14"/>
        <v>1.8475457977775445</v>
      </c>
      <c r="AD56" s="98">
        <f t="shared" si="14"/>
        <v>0.20740682625461856</v>
      </c>
      <c r="AE56" s="98">
        <f t="shared" si="14"/>
        <v>0.2067671075252327</v>
      </c>
      <c r="AF56" s="98">
        <f t="shared" si="14"/>
        <v>0.5663297063715681</v>
      </c>
      <c r="AG56" s="98">
        <f t="shared" si="14"/>
        <v>8.9091204521717177E-2</v>
      </c>
      <c r="AH56" s="98" t="s">
        <v>1055</v>
      </c>
      <c r="AI56" s="98">
        <f>_xlfn.STDEV.S(AI59:AI92)</f>
        <v>0.32169589939639165</v>
      </c>
      <c r="AJ56" s="98" t="s">
        <v>1055</v>
      </c>
      <c r="AK56" s="98" t="s">
        <v>1055</v>
      </c>
      <c r="AL56" s="98" t="s">
        <v>1055</v>
      </c>
      <c r="AM56" s="98" t="s">
        <v>1055</v>
      </c>
      <c r="AN56" s="98" t="s">
        <v>1055</v>
      </c>
      <c r="AO56" s="98" t="s">
        <v>1055</v>
      </c>
      <c r="AP56" s="98" t="s">
        <v>1055</v>
      </c>
      <c r="AQ56" s="98" t="s">
        <v>1055</v>
      </c>
      <c r="AR56" s="98" t="s">
        <v>1055</v>
      </c>
      <c r="AS56" s="98" t="s">
        <v>1055</v>
      </c>
      <c r="AT56" s="98" t="s">
        <v>1055</v>
      </c>
      <c r="AU56" s="98">
        <f>_xlfn.STDEV.S(AU59:AU92)</f>
        <v>0.41351075121399489</v>
      </c>
      <c r="AV56" s="98" t="s">
        <v>1055</v>
      </c>
      <c r="AW56" s="98">
        <f>_xlfn.STDEV.S(AW59:AW92)</f>
        <v>0.20940105739185028</v>
      </c>
      <c r="AX56" s="98">
        <f>_xlfn.STDEV.S(AX59:AX92)</f>
        <v>6.2227834331264033E-2</v>
      </c>
      <c r="AY56" s="98">
        <f>_xlfn.STDEV.S(AY59:AY92)</f>
        <v>0.14259486007639449</v>
      </c>
      <c r="AZ56" s="98">
        <f>_xlfn.STDEV.S(AZ59:AZ92)</f>
        <v>0.19203443831580469</v>
      </c>
      <c r="BA56" s="98" t="s">
        <v>1055</v>
      </c>
      <c r="BB56" s="98" t="s">
        <v>1055</v>
      </c>
      <c r="BC56" s="98" t="s">
        <v>1055</v>
      </c>
    </row>
    <row r="57" spans="1:55" ht="11.25" customHeight="1" x14ac:dyDescent="0.25">
      <c r="A57" s="98" t="s">
        <v>135</v>
      </c>
      <c r="B57" s="98"/>
      <c r="C57" s="98" t="s">
        <v>1055</v>
      </c>
      <c r="D57" s="98" t="s">
        <v>1055</v>
      </c>
      <c r="E57" s="98">
        <f>(E56/E55)*100</f>
        <v>4.3136894876549681</v>
      </c>
      <c r="F57" s="98">
        <f>(F56/F55)*100</f>
        <v>4.8053710748936576</v>
      </c>
      <c r="G57" s="98">
        <f>(G56/G55)*100</f>
        <v>3.7687980488343853</v>
      </c>
      <c r="H57" s="98" t="s">
        <v>1055</v>
      </c>
      <c r="I57" s="98" t="s">
        <v>1055</v>
      </c>
      <c r="J57" s="98" t="s">
        <v>1055</v>
      </c>
      <c r="K57" s="98" t="s">
        <v>1055</v>
      </c>
      <c r="L57" s="98">
        <f t="shared" ref="L57:Q57" si="15">(L56/L55)*100</f>
        <v>4.0420047973164124</v>
      </c>
      <c r="M57" s="98">
        <f t="shared" si="15"/>
        <v>7.3429392001628155</v>
      </c>
      <c r="N57" s="98">
        <f t="shared" si="15"/>
        <v>5.1489886083375476</v>
      </c>
      <c r="O57" s="98">
        <f t="shared" si="15"/>
        <v>3.506459442381086</v>
      </c>
      <c r="P57" s="98">
        <f t="shared" si="15"/>
        <v>7.6105963752467458</v>
      </c>
      <c r="Q57" s="98">
        <f t="shared" si="15"/>
        <v>4.4211699731133303</v>
      </c>
      <c r="R57" s="98" t="s">
        <v>1055</v>
      </c>
      <c r="S57" s="98">
        <f t="shared" ref="S57:Y57" si="16">(S56/S55)*100</f>
        <v>3.9266991653501409</v>
      </c>
      <c r="T57" s="98">
        <f t="shared" si="16"/>
        <v>4.278421496637467</v>
      </c>
      <c r="U57" s="98">
        <f t="shared" si="16"/>
        <v>7.8921246865894137</v>
      </c>
      <c r="V57" s="98">
        <f t="shared" si="16"/>
        <v>7.2037320094274495</v>
      </c>
      <c r="W57" s="98">
        <f t="shared" si="16"/>
        <v>3.891271582691251</v>
      </c>
      <c r="X57" s="98">
        <f t="shared" si="16"/>
        <v>20.589348783145201</v>
      </c>
      <c r="Y57" s="98">
        <f t="shared" si="16"/>
        <v>39.460099128860953</v>
      </c>
      <c r="Z57" s="98" t="s">
        <v>1055</v>
      </c>
      <c r="AA57" s="98" t="s">
        <v>1055</v>
      </c>
      <c r="AB57" s="98">
        <f t="shared" ref="AB57:AG57" si="17">(AB56/AB55)*100</f>
        <v>7.2142702044185203</v>
      </c>
      <c r="AC57" s="98">
        <f t="shared" si="17"/>
        <v>5.7968532181251966</v>
      </c>
      <c r="AD57" s="98">
        <f t="shared" si="17"/>
        <v>5.3889463017568477</v>
      </c>
      <c r="AE57" s="98">
        <f t="shared" si="17"/>
        <v>78.708203637881439</v>
      </c>
      <c r="AF57" s="98">
        <f t="shared" si="17"/>
        <v>36.717662523917092</v>
      </c>
      <c r="AG57" s="98">
        <f t="shared" si="17"/>
        <v>78.227655035171054</v>
      </c>
      <c r="AH57" s="98" t="s">
        <v>1055</v>
      </c>
      <c r="AI57" s="98">
        <f>(AI56/AI55)*100</f>
        <v>6.3128426998860485</v>
      </c>
      <c r="AJ57" s="98" t="s">
        <v>1055</v>
      </c>
      <c r="AK57" s="98" t="s">
        <v>1055</v>
      </c>
      <c r="AL57" s="98" t="s">
        <v>1055</v>
      </c>
      <c r="AM57" s="98" t="s">
        <v>1055</v>
      </c>
      <c r="AN57" s="98" t="s">
        <v>1055</v>
      </c>
      <c r="AO57" s="98" t="s">
        <v>1055</v>
      </c>
      <c r="AP57" s="98" t="s">
        <v>1055</v>
      </c>
      <c r="AQ57" s="98" t="s">
        <v>1055</v>
      </c>
      <c r="AR57" s="98" t="s">
        <v>1055</v>
      </c>
      <c r="AS57" s="98" t="s">
        <v>1055</v>
      </c>
      <c r="AT57" s="98" t="s">
        <v>1055</v>
      </c>
      <c r="AU57" s="98">
        <f>(AU56/AU55)*100</f>
        <v>21.197913575788327</v>
      </c>
      <c r="AV57" s="98" t="s">
        <v>1055</v>
      </c>
      <c r="AW57" s="98">
        <f>(AW56/AW55)*100</f>
        <v>14.702723584792576</v>
      </c>
      <c r="AX57" s="98">
        <f>(AX56/AX55)*100</f>
        <v>28.179149855055297</v>
      </c>
      <c r="AY57" s="98">
        <f>(AY56/AY55)*100</f>
        <v>70.758261563564503</v>
      </c>
      <c r="AZ57" s="98">
        <f>(AZ56/AZ55)*100</f>
        <v>5.2629860002986382</v>
      </c>
      <c r="BA57" s="98" t="s">
        <v>1055</v>
      </c>
      <c r="BB57" s="98" t="s">
        <v>1055</v>
      </c>
      <c r="BC57" s="98" t="s">
        <v>1055</v>
      </c>
    </row>
    <row r="58" spans="1:55" ht="11.25" customHeight="1" x14ac:dyDescent="0.25">
      <c r="A58" s="99" t="s">
        <v>136</v>
      </c>
      <c r="B58" s="99"/>
      <c r="C58" s="99" t="s">
        <v>1055</v>
      </c>
      <c r="D58" s="99" t="s">
        <v>1055</v>
      </c>
      <c r="E58" s="99">
        <f>((E55-E54)/E54)*100</f>
        <v>0.1483983562406076</v>
      </c>
      <c r="F58" s="99">
        <f>((F55-F54)/F54)*100</f>
        <v>-0.72847231662067102</v>
      </c>
      <c r="G58" s="99">
        <f>((G55-G54)/G54)*100</f>
        <v>3.1621267157021147</v>
      </c>
      <c r="H58" s="99" t="s">
        <v>1055</v>
      </c>
      <c r="I58" s="99" t="s">
        <v>1055</v>
      </c>
      <c r="J58" s="99" t="s">
        <v>1055</v>
      </c>
      <c r="K58" s="99" t="s">
        <v>1055</v>
      </c>
      <c r="L58" s="99">
        <f t="shared" ref="L58:Q58" si="18">((L55-L54)/L54)*100</f>
        <v>0.79956797091622156</v>
      </c>
      <c r="M58" s="99">
        <f t="shared" si="18"/>
        <v>12.02285938433943</v>
      </c>
      <c r="N58" s="99">
        <f t="shared" si="18"/>
        <v>3.0382495302624322</v>
      </c>
      <c r="O58" s="99">
        <f t="shared" si="18"/>
        <v>12.457548223414316</v>
      </c>
      <c r="P58" s="99">
        <f t="shared" si="18"/>
        <v>-71.358591765337067</v>
      </c>
      <c r="Q58" s="99">
        <f t="shared" si="18"/>
        <v>5.3423531775406374</v>
      </c>
      <c r="R58" s="99" t="s">
        <v>1055</v>
      </c>
      <c r="S58" s="99">
        <f t="shared" ref="S58:X58" si="19">((S55-S54)/S54)*100</f>
        <v>4.4162227992945864</v>
      </c>
      <c r="T58" s="99">
        <f t="shared" si="19"/>
        <v>8.9554186310234449</v>
      </c>
      <c r="U58" s="99">
        <f t="shared" si="19"/>
        <v>-3.9270629429375292</v>
      </c>
      <c r="V58" s="99">
        <f t="shared" si="19"/>
        <v>16.894098236057761</v>
      </c>
      <c r="W58" s="99">
        <f t="shared" si="19"/>
        <v>-6.4962437119583258</v>
      </c>
      <c r="X58" s="99">
        <f t="shared" si="19"/>
        <v>-9.8750649261692036</v>
      </c>
      <c r="Y58" s="99" t="s">
        <v>1055</v>
      </c>
      <c r="Z58" s="99" t="s">
        <v>1055</v>
      </c>
      <c r="AA58" s="99" t="s">
        <v>1055</v>
      </c>
      <c r="AB58" s="99">
        <f>((AB55-AB54)/AB54)*100</f>
        <v>-4.8269915062839077</v>
      </c>
      <c r="AC58" s="99">
        <f>((AC55-AC54)/AC54)*100</f>
        <v>-42.156933309380101</v>
      </c>
      <c r="AD58" s="99">
        <f>((AD55-AD54)/AD54)*100</f>
        <v>-7.4820802331872427</v>
      </c>
      <c r="AE58" s="99" t="s">
        <v>1055</v>
      </c>
      <c r="AF58" s="99">
        <f>((AF55-AF54)/AF54)*100</f>
        <v>15.969203928645054</v>
      </c>
      <c r="AG58" s="99">
        <f>((AG55-AG54)/AG54)*100</f>
        <v>-12.394541604085505</v>
      </c>
      <c r="AH58" s="99" t="s">
        <v>1055</v>
      </c>
      <c r="AI58" s="99">
        <f>((AI55-AI54)/AI54)*100</f>
        <v>-2.0019997664691891</v>
      </c>
      <c r="AJ58" s="99" t="s">
        <v>1055</v>
      </c>
      <c r="AK58" s="99" t="s">
        <v>1055</v>
      </c>
      <c r="AL58" s="99" t="s">
        <v>1055</v>
      </c>
      <c r="AM58" s="99" t="s">
        <v>1055</v>
      </c>
      <c r="AN58" s="99" t="s">
        <v>1055</v>
      </c>
      <c r="AO58" s="99" t="s">
        <v>1055</v>
      </c>
      <c r="AP58" s="99" t="s">
        <v>1055</v>
      </c>
      <c r="AQ58" s="99" t="s">
        <v>1055</v>
      </c>
      <c r="AR58" s="99" t="s">
        <v>1055</v>
      </c>
      <c r="AS58" s="99" t="s">
        <v>1055</v>
      </c>
      <c r="AT58" s="99" t="s">
        <v>1055</v>
      </c>
      <c r="AU58" s="99">
        <f>((AU55-AU54)/AU54)*100</f>
        <v>-5.3051265361333515</v>
      </c>
      <c r="AV58" s="99" t="s">
        <v>1055</v>
      </c>
      <c r="AW58" s="99">
        <f>((AW55-AW54)/AW54)*100</f>
        <v>-6.3004532780832596</v>
      </c>
      <c r="AX58" s="99">
        <f>((AX55-AX54)/AX54)*100</f>
        <v>-21.132373896322427</v>
      </c>
      <c r="AY58" s="99" t="s">
        <v>1055</v>
      </c>
      <c r="AZ58" s="99">
        <f>((AZ55-AZ54)/AZ54)*100</f>
        <v>11.243094412672459</v>
      </c>
      <c r="BA58" s="99" t="s">
        <v>1055</v>
      </c>
      <c r="BB58" s="99" t="s">
        <v>1055</v>
      </c>
      <c r="BC58" s="99" t="s">
        <v>1055</v>
      </c>
    </row>
    <row r="59" spans="1:55" ht="11.25" customHeight="1" x14ac:dyDescent="0.25">
      <c r="A59" s="98" t="s">
        <v>1238</v>
      </c>
      <c r="B59" s="98" t="s">
        <v>907</v>
      </c>
      <c r="C59" s="98"/>
      <c r="D59" s="98"/>
      <c r="E59" s="98">
        <v>51124.2</v>
      </c>
      <c r="F59" s="98">
        <v>90457.19</v>
      </c>
      <c r="G59" s="98">
        <v>228021.5</v>
      </c>
      <c r="H59" s="98"/>
      <c r="I59" s="98"/>
      <c r="J59" s="98"/>
      <c r="K59" s="98"/>
      <c r="L59" s="98">
        <v>85917.24</v>
      </c>
      <c r="M59" s="98">
        <v>43.33907</v>
      </c>
      <c r="N59" s="98">
        <v>7178.2950000000001</v>
      </c>
      <c r="O59" s="98">
        <v>263.20299999999997</v>
      </c>
      <c r="P59" s="98">
        <v>85.635270000000006</v>
      </c>
      <c r="Q59" s="98">
        <v>1286.451</v>
      </c>
      <c r="R59" s="98"/>
      <c r="S59" s="98">
        <v>48.416890000000002</v>
      </c>
      <c r="T59" s="98">
        <v>155.6816</v>
      </c>
      <c r="U59" s="98">
        <v>84.81</v>
      </c>
      <c r="V59" s="98">
        <v>79.351029999999994</v>
      </c>
      <c r="W59" s="98">
        <v>14.59393</v>
      </c>
      <c r="X59" s="98">
        <v>1.0927690000000001</v>
      </c>
      <c r="Y59" s="98">
        <v>1.815542</v>
      </c>
      <c r="Z59" s="98"/>
      <c r="AA59" s="98"/>
      <c r="AB59" s="98">
        <v>18.453299999999999</v>
      </c>
      <c r="AC59" s="98">
        <v>32.003970000000002</v>
      </c>
      <c r="AD59" s="98">
        <v>3.8328630000000001</v>
      </c>
      <c r="AE59" s="98">
        <v>0.305622</v>
      </c>
      <c r="AF59" s="98">
        <v>0.99953400000000003</v>
      </c>
      <c r="AG59" s="98">
        <v>0.14080599999999999</v>
      </c>
      <c r="AH59" s="98"/>
      <c r="AI59" s="98">
        <v>5.0289190000000001</v>
      </c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>
        <v>2.0233859999999999</v>
      </c>
      <c r="AV59" s="98"/>
      <c r="AW59" s="98">
        <v>1.4193039999999999</v>
      </c>
      <c r="AX59" s="98">
        <v>0.23647699999999999</v>
      </c>
      <c r="AY59" s="98">
        <v>0.27301399999999998</v>
      </c>
      <c r="AZ59" s="98">
        <v>3.4746030000000001</v>
      </c>
      <c r="BA59" s="98"/>
      <c r="BB59" s="98"/>
      <c r="BC59" s="98"/>
    </row>
    <row r="60" spans="1:55" ht="11.25" customHeight="1" x14ac:dyDescent="0.25">
      <c r="A60" s="98" t="s">
        <v>1237</v>
      </c>
      <c r="B60" s="98" t="s">
        <v>907</v>
      </c>
      <c r="C60" s="98"/>
      <c r="D60" s="98"/>
      <c r="E60" s="98">
        <v>50905.2</v>
      </c>
      <c r="F60" s="98">
        <v>91691.73</v>
      </c>
      <c r="G60" s="98">
        <v>232296.2</v>
      </c>
      <c r="H60" s="98"/>
      <c r="I60" s="98"/>
      <c r="J60" s="98"/>
      <c r="K60" s="98"/>
      <c r="L60" s="98">
        <v>86360.18</v>
      </c>
      <c r="M60" s="98">
        <v>39.903660000000002</v>
      </c>
      <c r="N60" s="98">
        <v>7129.4390000000003</v>
      </c>
      <c r="O60" s="98">
        <v>267.20150000000001</v>
      </c>
      <c r="P60" s="98">
        <v>87.29974</v>
      </c>
      <c r="Q60" s="98">
        <v>1291.5519999999999</v>
      </c>
      <c r="R60" s="98"/>
      <c r="S60" s="98">
        <v>47.748100000000001</v>
      </c>
      <c r="T60" s="98">
        <v>155.33750000000001</v>
      </c>
      <c r="U60" s="98">
        <v>86.191389999999998</v>
      </c>
      <c r="V60" s="98">
        <v>78.72954</v>
      </c>
      <c r="W60" s="98">
        <v>14.873089999999999</v>
      </c>
      <c r="X60" s="98">
        <v>1.243322</v>
      </c>
      <c r="Y60" s="98">
        <v>1.83297</v>
      </c>
      <c r="Z60" s="98"/>
      <c r="AA60" s="98"/>
      <c r="AB60" s="98">
        <v>17.993169999999999</v>
      </c>
      <c r="AC60" s="98">
        <v>31.43947</v>
      </c>
      <c r="AD60" s="98">
        <v>3.8551039999999999</v>
      </c>
      <c r="AE60" s="98">
        <v>0.33678200000000003</v>
      </c>
      <c r="AF60" s="98">
        <v>1.0851329999999999</v>
      </c>
      <c r="AG60" s="98">
        <v>0.14610999999999999</v>
      </c>
      <c r="AH60" s="98"/>
      <c r="AI60" s="98">
        <v>5.0511330000000001</v>
      </c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>
        <v>2.055212</v>
      </c>
      <c r="AV60" s="98"/>
      <c r="AW60" s="98">
        <v>1.506343</v>
      </c>
      <c r="AX60" s="98">
        <v>0.23356499999999999</v>
      </c>
      <c r="AY60" s="98">
        <v>0.289433</v>
      </c>
      <c r="AZ60" s="98">
        <v>3.589871</v>
      </c>
      <c r="BA60" s="98"/>
      <c r="BB60" s="98"/>
      <c r="BC60" s="98"/>
    </row>
    <row r="61" spans="1:55" ht="11.25" customHeight="1" x14ac:dyDescent="0.25">
      <c r="A61" s="98" t="s">
        <v>1236</v>
      </c>
      <c r="B61" s="98" t="s">
        <v>907</v>
      </c>
      <c r="C61" s="98"/>
      <c r="D61" s="98"/>
      <c r="E61" s="98">
        <v>50761.45</v>
      </c>
      <c r="F61" s="98">
        <v>90003.33</v>
      </c>
      <c r="G61" s="98">
        <v>229584.1</v>
      </c>
      <c r="H61" s="98"/>
      <c r="I61" s="98"/>
      <c r="J61" s="98"/>
      <c r="K61" s="98"/>
      <c r="L61" s="98">
        <v>85674.02</v>
      </c>
      <c r="M61" s="98">
        <v>38.513959999999997</v>
      </c>
      <c r="N61" s="98">
        <v>7105.0770000000002</v>
      </c>
      <c r="O61" s="98">
        <v>264.90359999999998</v>
      </c>
      <c r="P61" s="98">
        <v>84.761880000000005</v>
      </c>
      <c r="Q61" s="98">
        <v>1293.694</v>
      </c>
      <c r="R61" s="98"/>
      <c r="S61" s="98">
        <v>47.610109999999999</v>
      </c>
      <c r="T61" s="98">
        <v>156.25290000000001</v>
      </c>
      <c r="U61" s="98">
        <v>85.238659999999996</v>
      </c>
      <c r="V61" s="98">
        <v>80.240380000000002</v>
      </c>
      <c r="W61" s="98">
        <v>14.59891</v>
      </c>
      <c r="X61" s="98">
        <v>1.20634</v>
      </c>
      <c r="Y61" s="98">
        <v>1.6537710000000001</v>
      </c>
      <c r="Z61" s="98"/>
      <c r="AA61" s="98"/>
      <c r="AB61" s="98">
        <v>18.170249999999999</v>
      </c>
      <c r="AC61" s="98">
        <v>31.703320000000001</v>
      </c>
      <c r="AD61" s="98">
        <v>3.8453689999999998</v>
      </c>
      <c r="AE61" s="98">
        <v>0.31644099999999997</v>
      </c>
      <c r="AF61" s="98">
        <v>1.142522</v>
      </c>
      <c r="AG61" s="98">
        <v>0.13613500000000001</v>
      </c>
      <c r="AH61" s="98"/>
      <c r="AI61" s="98">
        <v>4.9912700000000001</v>
      </c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>
        <v>2.0228830000000002</v>
      </c>
      <c r="AV61" s="98"/>
      <c r="AW61" s="98">
        <v>1.3885559999999999</v>
      </c>
      <c r="AX61" s="98">
        <v>0.23873</v>
      </c>
      <c r="AY61" s="98">
        <v>0.27319900000000003</v>
      </c>
      <c r="AZ61" s="98">
        <v>3.5388579999999998</v>
      </c>
      <c r="BA61" s="98"/>
      <c r="BB61" s="98"/>
      <c r="BC61" s="98"/>
    </row>
    <row r="62" spans="1:55" ht="11.25" customHeight="1" x14ac:dyDescent="0.25">
      <c r="A62" s="98" t="s">
        <v>1235</v>
      </c>
      <c r="B62" s="98" t="s">
        <v>907</v>
      </c>
      <c r="C62" s="98"/>
      <c r="D62" s="98"/>
      <c r="E62" s="98">
        <v>48196.12</v>
      </c>
      <c r="F62" s="98">
        <v>86164.51</v>
      </c>
      <c r="G62" s="98">
        <v>220861.5</v>
      </c>
      <c r="H62" s="98"/>
      <c r="I62" s="98"/>
      <c r="J62" s="98"/>
      <c r="K62" s="98"/>
      <c r="L62" s="98">
        <v>83117.63</v>
      </c>
      <c r="M62" s="98">
        <v>37.244720000000001</v>
      </c>
      <c r="N62" s="98">
        <v>6836.9830000000002</v>
      </c>
      <c r="O62" s="98">
        <v>256.9119</v>
      </c>
      <c r="P62" s="98">
        <v>81.244910000000004</v>
      </c>
      <c r="Q62" s="98">
        <v>1272.8140000000001</v>
      </c>
      <c r="R62" s="98"/>
      <c r="S62" s="98">
        <v>47.023260000000001</v>
      </c>
      <c r="T62" s="98">
        <v>151.63040000000001</v>
      </c>
      <c r="U62" s="98">
        <v>82.925359999999998</v>
      </c>
      <c r="V62" s="98">
        <v>80.327579999999998</v>
      </c>
      <c r="W62" s="98">
        <v>14.51848</v>
      </c>
      <c r="X62" s="98">
        <v>1.011172</v>
      </c>
      <c r="Y62" s="98">
        <v>2.1245250000000002</v>
      </c>
      <c r="Z62" s="98"/>
      <c r="AA62" s="98"/>
      <c r="AB62" s="98">
        <v>17.38982</v>
      </c>
      <c r="AC62" s="98">
        <v>30.401730000000001</v>
      </c>
      <c r="AD62" s="98">
        <v>3.7346339999999998</v>
      </c>
      <c r="AE62" s="98" t="s">
        <v>182</v>
      </c>
      <c r="AF62" s="98">
        <v>1.2444029999999999</v>
      </c>
      <c r="AG62" s="98">
        <v>0.31266699999999997</v>
      </c>
      <c r="AH62" s="98"/>
      <c r="AI62" s="98">
        <v>4.604603</v>
      </c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>
        <v>1.895966</v>
      </c>
      <c r="AV62" s="98"/>
      <c r="AW62" s="98">
        <v>1.319982</v>
      </c>
      <c r="AX62" s="98">
        <v>0.19020500000000001</v>
      </c>
      <c r="AY62" s="98">
        <v>0.30834800000000001</v>
      </c>
      <c r="AZ62" s="98">
        <v>3.4094069999999999</v>
      </c>
      <c r="BA62" s="98"/>
      <c r="BB62" s="98"/>
      <c r="BC62" s="98"/>
    </row>
    <row r="63" spans="1:55" ht="11.25" customHeight="1" x14ac:dyDescent="0.25">
      <c r="A63" s="98" t="s">
        <v>1234</v>
      </c>
      <c r="B63" s="98" t="s">
        <v>907</v>
      </c>
      <c r="C63" s="98"/>
      <c r="D63" s="98"/>
      <c r="E63" s="98">
        <v>49759.79</v>
      </c>
      <c r="F63" s="98">
        <v>88316.04</v>
      </c>
      <c r="G63" s="98">
        <v>221741.4</v>
      </c>
      <c r="H63" s="98"/>
      <c r="I63" s="98"/>
      <c r="J63" s="98"/>
      <c r="K63" s="98"/>
      <c r="L63" s="98">
        <v>85662.49</v>
      </c>
      <c r="M63" s="98">
        <v>38.457790000000003</v>
      </c>
      <c r="N63" s="98">
        <v>7042.2070000000003</v>
      </c>
      <c r="O63" s="98">
        <v>260.78179999999998</v>
      </c>
      <c r="P63" s="98">
        <v>83.006259999999997</v>
      </c>
      <c r="Q63" s="98">
        <v>1283.634</v>
      </c>
      <c r="R63" s="98"/>
      <c r="S63" s="98">
        <v>47.661090000000002</v>
      </c>
      <c r="T63" s="98">
        <v>154.1284</v>
      </c>
      <c r="U63" s="98">
        <v>83.031400000000005</v>
      </c>
      <c r="V63" s="98">
        <v>80.597589999999997</v>
      </c>
      <c r="W63" s="98">
        <v>14.530099999999999</v>
      </c>
      <c r="X63" s="98">
        <v>1.081053</v>
      </c>
      <c r="Y63" s="98">
        <v>1.958737</v>
      </c>
      <c r="Z63" s="98"/>
      <c r="AA63" s="98"/>
      <c r="AB63" s="98">
        <v>18.027750000000001</v>
      </c>
      <c r="AC63" s="98">
        <v>30.929680000000001</v>
      </c>
      <c r="AD63" s="98">
        <v>3.7233360000000002</v>
      </c>
      <c r="AE63" s="98">
        <v>0.32778000000000002</v>
      </c>
      <c r="AF63" s="98">
        <v>1.0878000000000001</v>
      </c>
      <c r="AG63" s="98">
        <v>0.27915899999999999</v>
      </c>
      <c r="AH63" s="98"/>
      <c r="AI63" s="98">
        <v>4.9320979999999999</v>
      </c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>
        <v>1.9266080000000001</v>
      </c>
      <c r="AV63" s="98"/>
      <c r="AW63" s="98">
        <v>1.4469099999999999</v>
      </c>
      <c r="AX63" s="98">
        <v>0.23100999999999999</v>
      </c>
      <c r="AY63" s="98">
        <v>0.28665800000000002</v>
      </c>
      <c r="AZ63" s="98">
        <v>3.5657079999999999</v>
      </c>
      <c r="BA63" s="98"/>
      <c r="BB63" s="98"/>
      <c r="BC63" s="98"/>
    </row>
    <row r="64" spans="1:55" ht="11.25" customHeight="1" x14ac:dyDescent="0.25">
      <c r="A64" s="98" t="s">
        <v>1233</v>
      </c>
      <c r="B64" s="98" t="s">
        <v>907</v>
      </c>
      <c r="C64" s="98"/>
      <c r="D64" s="98"/>
      <c r="E64" s="98">
        <v>49302.01</v>
      </c>
      <c r="F64" s="98">
        <v>91773.31</v>
      </c>
      <c r="G64" s="98">
        <v>246546.5</v>
      </c>
      <c r="H64" s="98"/>
      <c r="I64" s="98"/>
      <c r="J64" s="98"/>
      <c r="K64" s="98"/>
      <c r="L64" s="98">
        <v>87436.51</v>
      </c>
      <c r="M64" s="98">
        <v>44.972749999999998</v>
      </c>
      <c r="N64" s="98">
        <v>7135.9369999999999</v>
      </c>
      <c r="O64" s="98">
        <v>268.76282650000002</v>
      </c>
      <c r="P64" s="98">
        <v>74.068790000000007</v>
      </c>
      <c r="Q64" s="98">
        <v>1284.1600000000001</v>
      </c>
      <c r="R64" s="98"/>
      <c r="S64" s="98">
        <v>47.475079999999998</v>
      </c>
      <c r="T64" s="98">
        <v>144.85820000000001</v>
      </c>
      <c r="U64" s="98">
        <v>80.905519999999996</v>
      </c>
      <c r="V64" s="98">
        <v>79.931020000000004</v>
      </c>
      <c r="W64" s="98">
        <v>15.81981</v>
      </c>
      <c r="X64" s="98">
        <v>1.35707</v>
      </c>
      <c r="Y64" s="98">
        <v>1.873661</v>
      </c>
      <c r="Z64" s="98"/>
      <c r="AA64" s="98"/>
      <c r="AB64" s="98">
        <v>17.924530000000001</v>
      </c>
      <c r="AC64" s="98">
        <v>30.521809999999999</v>
      </c>
      <c r="AD64" s="98">
        <v>3.623615</v>
      </c>
      <c r="AE64" s="98">
        <v>0</v>
      </c>
      <c r="AF64" s="98">
        <v>1.322702</v>
      </c>
      <c r="AG64" s="98">
        <v>-2.1999999999999999E-36</v>
      </c>
      <c r="AH64" s="98"/>
      <c r="AI64" s="98">
        <v>5.1302719999999997</v>
      </c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>
        <v>1.4396469999999999</v>
      </c>
      <c r="AV64" s="98"/>
      <c r="AW64" s="98">
        <v>1.00922</v>
      </c>
      <c r="AX64" s="98">
        <v>0.25769599999999998</v>
      </c>
      <c r="AY64" s="98">
        <v>0</v>
      </c>
      <c r="AZ64" s="98">
        <v>3.8473619999999999</v>
      </c>
      <c r="BA64" s="98"/>
      <c r="BB64" s="98"/>
      <c r="BC64" s="98"/>
    </row>
    <row r="65" spans="1:55" ht="11.25" customHeight="1" x14ac:dyDescent="0.25">
      <c r="A65" s="98" t="s">
        <v>1232</v>
      </c>
      <c r="B65" s="98" t="s">
        <v>907</v>
      </c>
      <c r="C65" s="98"/>
      <c r="D65" s="98"/>
      <c r="E65" s="98">
        <v>50770.83</v>
      </c>
      <c r="F65" s="98">
        <v>90955.39</v>
      </c>
      <c r="G65" s="98">
        <v>250169.8</v>
      </c>
      <c r="H65" s="98"/>
      <c r="I65" s="98"/>
      <c r="J65" s="98"/>
      <c r="K65" s="98"/>
      <c r="L65" s="98">
        <v>86811.96</v>
      </c>
      <c r="M65" s="98">
        <v>40.37921</v>
      </c>
      <c r="N65" s="98">
        <v>7237.6850000000004</v>
      </c>
      <c r="O65" s="98">
        <v>261.3710213</v>
      </c>
      <c r="P65" s="98">
        <v>75.665890000000005</v>
      </c>
      <c r="Q65" s="98">
        <v>1263.3710000000001</v>
      </c>
      <c r="R65" s="98"/>
      <c r="S65" s="98">
        <v>46.762630000000001</v>
      </c>
      <c r="T65" s="98">
        <v>149.3674</v>
      </c>
      <c r="U65" s="98">
        <v>74.473209999999995</v>
      </c>
      <c r="V65" s="98">
        <v>85.138149999999996</v>
      </c>
      <c r="W65" s="98">
        <v>15.06887</v>
      </c>
      <c r="X65" s="98">
        <v>1.241835</v>
      </c>
      <c r="Y65" s="98">
        <v>1.748999</v>
      </c>
      <c r="Z65" s="98"/>
      <c r="AA65" s="98"/>
      <c r="AB65" s="98">
        <v>18.652180000000001</v>
      </c>
      <c r="AC65" s="98">
        <v>31.38241</v>
      </c>
      <c r="AD65" s="98">
        <v>3.715703</v>
      </c>
      <c r="AE65" s="98">
        <v>0</v>
      </c>
      <c r="AF65" s="98">
        <v>1.460091</v>
      </c>
      <c r="AG65" s="98">
        <v>-1.1999999999999999E-6</v>
      </c>
      <c r="AH65" s="98"/>
      <c r="AI65" s="98">
        <v>5.424671</v>
      </c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>
        <v>1.4359459999999999</v>
      </c>
      <c r="AV65" s="98"/>
      <c r="AW65" s="98">
        <v>1.115731</v>
      </c>
      <c r="AX65" s="98">
        <v>0.224186</v>
      </c>
      <c r="AY65" s="98">
        <v>0</v>
      </c>
      <c r="AZ65" s="98">
        <v>3.9112300000000002</v>
      </c>
      <c r="BA65" s="98"/>
      <c r="BB65" s="98"/>
      <c r="BC65" s="98"/>
    </row>
    <row r="66" spans="1:55" ht="11.25" customHeight="1" x14ac:dyDescent="0.25">
      <c r="A66" s="98" t="s">
        <v>1231</v>
      </c>
      <c r="B66" s="98" t="s">
        <v>907</v>
      </c>
      <c r="C66" s="98"/>
      <c r="D66" s="98"/>
      <c r="E66" s="98">
        <v>49866.46</v>
      </c>
      <c r="F66" s="98">
        <v>89095.23</v>
      </c>
      <c r="G66" s="98">
        <v>239288.1</v>
      </c>
      <c r="H66" s="98"/>
      <c r="I66" s="98"/>
      <c r="J66" s="98"/>
      <c r="K66" s="98"/>
      <c r="L66" s="98">
        <v>84392.31</v>
      </c>
      <c r="M66" s="98">
        <v>39.649180000000001</v>
      </c>
      <c r="N66" s="98">
        <v>7359.4160000000002</v>
      </c>
      <c r="O66" s="98">
        <v>264.45264090000001</v>
      </c>
      <c r="P66" s="98">
        <v>77.227760000000004</v>
      </c>
      <c r="Q66" s="98">
        <v>1259.2950000000001</v>
      </c>
      <c r="R66" s="98"/>
      <c r="S66" s="98">
        <v>46.312649999999998</v>
      </c>
      <c r="T66" s="98">
        <v>155.4829</v>
      </c>
      <c r="U66" s="98">
        <v>76.808729999999997</v>
      </c>
      <c r="V66" s="98">
        <v>85.852909999999994</v>
      </c>
      <c r="W66" s="98">
        <v>15.72673</v>
      </c>
      <c r="X66" s="98">
        <v>1.1399550000000001</v>
      </c>
      <c r="Y66" s="98">
        <v>1.7428380000000001</v>
      </c>
      <c r="Z66" s="98"/>
      <c r="AA66" s="98"/>
      <c r="AB66" s="98">
        <v>17.110530000000001</v>
      </c>
      <c r="AC66" s="98">
        <v>31.166989999999998</v>
      </c>
      <c r="AD66" s="98">
        <v>3.7027809999999999</v>
      </c>
      <c r="AE66" s="98">
        <v>0</v>
      </c>
      <c r="AF66" s="98">
        <v>2.1365940000000001</v>
      </c>
      <c r="AG66" s="98">
        <v>-9.9999999999999994E-12</v>
      </c>
      <c r="AH66" s="98"/>
      <c r="AI66" s="98">
        <v>4.8673390000000003</v>
      </c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>
        <v>2.1603560000000002</v>
      </c>
      <c r="AV66" s="98"/>
      <c r="AW66" s="98">
        <v>1.4676070000000001</v>
      </c>
      <c r="AX66" s="98">
        <v>0.21468200000000001</v>
      </c>
      <c r="AY66" s="98">
        <v>0</v>
      </c>
      <c r="AZ66" s="98">
        <v>3.6467239999999999</v>
      </c>
      <c r="BA66" s="98"/>
      <c r="BB66" s="98"/>
      <c r="BC66" s="98"/>
    </row>
    <row r="67" spans="1:55" ht="11.25" customHeight="1" x14ac:dyDescent="0.25">
      <c r="A67" s="98" t="s">
        <v>1230</v>
      </c>
      <c r="B67" s="98" t="s">
        <v>907</v>
      </c>
      <c r="C67" s="98"/>
      <c r="D67" s="98"/>
      <c r="E67" s="98">
        <v>49383.81</v>
      </c>
      <c r="F67" s="98">
        <v>85744.19</v>
      </c>
      <c r="G67" s="98">
        <v>227000.4</v>
      </c>
      <c r="H67" s="98"/>
      <c r="I67" s="98"/>
      <c r="J67" s="98"/>
      <c r="K67" s="98"/>
      <c r="L67" s="98">
        <v>83688.710000000006</v>
      </c>
      <c r="M67" s="98">
        <v>36.660110000000003</v>
      </c>
      <c r="N67" s="98">
        <v>6745.7550000000001</v>
      </c>
      <c r="O67" s="98">
        <v>257.45267230000002</v>
      </c>
      <c r="P67" s="98">
        <v>76.786150000000006</v>
      </c>
      <c r="Q67" s="98">
        <v>1259.9739999999999</v>
      </c>
      <c r="R67" s="98"/>
      <c r="S67" s="98">
        <v>47.158920000000002</v>
      </c>
      <c r="T67" s="98">
        <v>147.1738</v>
      </c>
      <c r="U67" s="98">
        <v>78.024410000000003</v>
      </c>
      <c r="V67" s="98">
        <v>84.753559999999993</v>
      </c>
      <c r="W67" s="98">
        <v>15.275</v>
      </c>
      <c r="X67" s="98">
        <v>1.0445960000000001</v>
      </c>
      <c r="Y67" s="98">
        <v>1.6237619999999999</v>
      </c>
      <c r="Z67" s="98"/>
      <c r="AA67" s="98"/>
      <c r="AB67" s="98">
        <v>16.217099999999999</v>
      </c>
      <c r="AC67" s="98">
        <v>29.660990000000002</v>
      </c>
      <c r="AD67" s="98">
        <v>3.7487750000000002</v>
      </c>
      <c r="AE67" s="98">
        <v>0</v>
      </c>
      <c r="AF67" s="98">
        <v>1.0447630000000001</v>
      </c>
      <c r="AG67" s="98">
        <v>-1.89E-3</v>
      </c>
      <c r="AH67" s="98"/>
      <c r="AI67" s="98">
        <v>4.5921810000000001</v>
      </c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>
        <v>1.8416680000000001</v>
      </c>
      <c r="AV67" s="98"/>
      <c r="AW67" s="98">
        <v>0.79744099999999996</v>
      </c>
      <c r="AX67" s="98">
        <v>0.201045</v>
      </c>
      <c r="AY67" s="98">
        <v>0</v>
      </c>
      <c r="AZ67" s="98">
        <v>3.7241460000000002</v>
      </c>
      <c r="BA67" s="98"/>
      <c r="BB67" s="98"/>
      <c r="BC67" s="98"/>
    </row>
    <row r="68" spans="1:55" ht="11.25" customHeight="1" x14ac:dyDescent="0.25">
      <c r="A68" s="98" t="s">
        <v>1229</v>
      </c>
      <c r="B68" s="98" t="s">
        <v>907</v>
      </c>
      <c r="C68" s="98"/>
      <c r="D68" s="98"/>
      <c r="E68" s="98">
        <v>50426.98</v>
      </c>
      <c r="F68" s="98">
        <v>87137.63</v>
      </c>
      <c r="G68" s="98">
        <v>226154.4</v>
      </c>
      <c r="H68" s="98"/>
      <c r="I68" s="98"/>
      <c r="J68" s="98"/>
      <c r="K68" s="98"/>
      <c r="L68" s="98">
        <v>85445.85</v>
      </c>
      <c r="M68" s="98">
        <v>39.105710000000002</v>
      </c>
      <c r="N68" s="98">
        <v>6889.8609999999999</v>
      </c>
      <c r="O68" s="98">
        <v>260.32062029999997</v>
      </c>
      <c r="P68" s="98">
        <v>78.389200000000002</v>
      </c>
      <c r="Q68" s="98">
        <v>1291.2280000000001</v>
      </c>
      <c r="R68" s="98"/>
      <c r="S68" s="98">
        <v>46.408259999999999</v>
      </c>
      <c r="T68" s="98">
        <v>155.6018</v>
      </c>
      <c r="U68" s="98">
        <v>76.552499999999995</v>
      </c>
      <c r="V68" s="98">
        <v>88.307900000000004</v>
      </c>
      <c r="W68" s="98">
        <v>14.638500000000001</v>
      </c>
      <c r="X68" s="98">
        <v>0.95474400000000004</v>
      </c>
      <c r="Y68" s="98">
        <v>2.6378490000000001</v>
      </c>
      <c r="Z68" s="98"/>
      <c r="AA68" s="98"/>
      <c r="AB68" s="98">
        <v>17.15447</v>
      </c>
      <c r="AC68" s="98">
        <v>30.388999999999999</v>
      </c>
      <c r="AD68" s="98">
        <v>3.6514350000000002</v>
      </c>
      <c r="AE68" s="98">
        <v>0</v>
      </c>
      <c r="AF68" s="98">
        <v>1.8036300000000001</v>
      </c>
      <c r="AG68" s="98">
        <v>3.754E-3</v>
      </c>
      <c r="AH68" s="98"/>
      <c r="AI68" s="98">
        <v>4.8089230000000001</v>
      </c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>
        <v>1.899859</v>
      </c>
      <c r="AV68" s="98"/>
      <c r="AW68" s="98">
        <v>1.3076080000000001</v>
      </c>
      <c r="AX68" s="98">
        <v>0.180227</v>
      </c>
      <c r="AY68" s="98">
        <v>0</v>
      </c>
      <c r="AZ68" s="98">
        <v>3.9849950000000001</v>
      </c>
      <c r="BA68" s="98"/>
      <c r="BB68" s="98"/>
      <c r="BC68" s="98"/>
    </row>
    <row r="69" spans="1:55" ht="11.25" customHeight="1" x14ac:dyDescent="0.25">
      <c r="A69" s="98" t="s">
        <v>1228</v>
      </c>
      <c r="B69" s="98" t="s">
        <v>907</v>
      </c>
      <c r="C69" s="98"/>
      <c r="D69" s="98"/>
      <c r="E69" s="98">
        <v>48758.12</v>
      </c>
      <c r="F69" s="98">
        <v>86703.16</v>
      </c>
      <c r="G69" s="98">
        <v>216982.1</v>
      </c>
      <c r="H69" s="98"/>
      <c r="I69" s="98"/>
      <c r="J69" s="98"/>
      <c r="K69" s="98"/>
      <c r="L69" s="98">
        <v>85287.35</v>
      </c>
      <c r="M69" s="98">
        <v>38.297820000000002</v>
      </c>
      <c r="N69" s="98">
        <v>7138.3090000000002</v>
      </c>
      <c r="O69" s="98">
        <v>257.11239130000001</v>
      </c>
      <c r="P69" s="98">
        <v>69.565240000000003</v>
      </c>
      <c r="Q69" s="98">
        <v>1280.298</v>
      </c>
      <c r="R69" s="98"/>
      <c r="S69" s="98">
        <v>47.923110000000001</v>
      </c>
      <c r="T69" s="98">
        <v>146.70259999999999</v>
      </c>
      <c r="U69" s="98">
        <v>66.228899999999996</v>
      </c>
      <c r="V69" s="98">
        <v>72.474930000000001</v>
      </c>
      <c r="W69" s="98">
        <v>14.8363</v>
      </c>
      <c r="X69" s="98">
        <v>-8.3999999999999998E-12</v>
      </c>
      <c r="Y69" s="98">
        <v>-5.2999999999999998E-17</v>
      </c>
      <c r="Z69" s="98"/>
      <c r="AA69" s="98"/>
      <c r="AB69" s="98">
        <v>18.429110000000001</v>
      </c>
      <c r="AC69" s="98">
        <v>29.538959999999999</v>
      </c>
      <c r="AD69" s="98">
        <v>3.5628090000000001</v>
      </c>
      <c r="AE69" s="98">
        <v>0</v>
      </c>
      <c r="AF69" s="98">
        <v>2.4718969999999998</v>
      </c>
      <c r="AG69" s="98">
        <v>1.3499999999999999E-30</v>
      </c>
      <c r="AH69" s="98"/>
      <c r="AI69" s="98">
        <v>4.9539299999999997</v>
      </c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>
        <v>0</v>
      </c>
      <c r="AV69" s="98"/>
      <c r="AW69" s="98">
        <v>1.839218</v>
      </c>
      <c r="AX69" s="98">
        <v>0</v>
      </c>
      <c r="AY69" s="98">
        <v>0</v>
      </c>
      <c r="AZ69" s="98">
        <v>3.571008</v>
      </c>
      <c r="BA69" s="98"/>
      <c r="BB69" s="98"/>
      <c r="BC69" s="98"/>
    </row>
    <row r="70" spans="1:55" ht="11.25" customHeight="1" x14ac:dyDescent="0.25">
      <c r="A70" s="98" t="s">
        <v>1227</v>
      </c>
      <c r="B70" s="98" t="s">
        <v>907</v>
      </c>
      <c r="C70" s="98"/>
      <c r="D70" s="98"/>
      <c r="E70" s="98">
        <v>50578.32</v>
      </c>
      <c r="F70" s="98">
        <v>88965.51</v>
      </c>
      <c r="G70" s="98">
        <v>220543.8</v>
      </c>
      <c r="H70" s="98"/>
      <c r="I70" s="98"/>
      <c r="J70" s="98"/>
      <c r="K70" s="98"/>
      <c r="L70" s="98">
        <v>84803.39</v>
      </c>
      <c r="M70" s="98">
        <v>37.356029999999997</v>
      </c>
      <c r="N70" s="98">
        <v>6950.0770000000002</v>
      </c>
      <c r="O70" s="98">
        <v>261.4707545</v>
      </c>
      <c r="P70" s="98">
        <v>77.918589999999995</v>
      </c>
      <c r="Q70" s="98">
        <v>1245.4000000000001</v>
      </c>
      <c r="R70" s="98"/>
      <c r="S70" s="98">
        <v>47.649209999999997</v>
      </c>
      <c r="T70" s="98">
        <v>153.98320000000001</v>
      </c>
      <c r="U70" s="98">
        <v>75.523740000000004</v>
      </c>
      <c r="V70" s="98">
        <v>82.423199999999994</v>
      </c>
      <c r="W70" s="98">
        <v>14.627079999999999</v>
      </c>
      <c r="X70" s="98">
        <v>1.0114030000000001</v>
      </c>
      <c r="Y70" s="98">
        <v>2.7563019999999998</v>
      </c>
      <c r="Z70" s="98"/>
      <c r="AA70" s="98"/>
      <c r="AB70" s="98">
        <v>16.651620000000001</v>
      </c>
      <c r="AC70" s="98">
        <v>30.026209999999999</v>
      </c>
      <c r="AD70" s="98">
        <v>3.5234200000000002</v>
      </c>
      <c r="AE70" s="98">
        <v>0</v>
      </c>
      <c r="AF70" s="98">
        <v>1.718224</v>
      </c>
      <c r="AG70" s="98">
        <v>-4.2E-35</v>
      </c>
      <c r="AH70" s="98"/>
      <c r="AI70" s="98">
        <v>5.0224149999999996</v>
      </c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>
        <v>1.7781990000000001</v>
      </c>
      <c r="AV70" s="98"/>
      <c r="AW70" s="98">
        <v>1.3465320000000001</v>
      </c>
      <c r="AX70" s="98">
        <v>0.190279</v>
      </c>
      <c r="AY70" s="98">
        <v>0</v>
      </c>
      <c r="AZ70" s="98">
        <v>3.6355879999999998</v>
      </c>
      <c r="BA70" s="98"/>
      <c r="BB70" s="98"/>
      <c r="BC70" s="98"/>
    </row>
    <row r="71" spans="1:55" ht="11.25" customHeight="1" x14ac:dyDescent="0.25">
      <c r="A71" s="98" t="s">
        <v>1226</v>
      </c>
      <c r="B71" s="98" t="s">
        <v>907</v>
      </c>
      <c r="C71" s="98"/>
      <c r="D71" s="98"/>
      <c r="E71" s="98">
        <v>48911.12</v>
      </c>
      <c r="F71" s="98">
        <v>86583.51</v>
      </c>
      <c r="G71" s="98">
        <v>220724.4</v>
      </c>
      <c r="H71" s="98"/>
      <c r="I71" s="98"/>
      <c r="J71" s="98"/>
      <c r="K71" s="98"/>
      <c r="L71" s="98">
        <v>83919.14</v>
      </c>
      <c r="M71" s="98">
        <v>44.280700000000003</v>
      </c>
      <c r="N71" s="98">
        <v>6883.0339999999997</v>
      </c>
      <c r="O71" s="98">
        <v>261.57516889999999</v>
      </c>
      <c r="P71" s="98">
        <v>91.188239999999993</v>
      </c>
      <c r="Q71" s="98">
        <v>1271.1130000000001</v>
      </c>
      <c r="R71" s="98"/>
      <c r="S71" s="98">
        <v>48.087139999999998</v>
      </c>
      <c r="T71" s="98">
        <v>159.99449999999999</v>
      </c>
      <c r="U71" s="98">
        <v>94.217510000000004</v>
      </c>
      <c r="V71" s="98">
        <v>93.336410000000001</v>
      </c>
      <c r="W71" s="98">
        <v>14.176539999999999</v>
      </c>
      <c r="X71" s="98">
        <v>0.96342000000000005</v>
      </c>
      <c r="Y71" s="98">
        <v>2.7426490000000001</v>
      </c>
      <c r="Z71" s="98"/>
      <c r="AA71" s="98"/>
      <c r="AB71" s="98">
        <v>17.279389999999999</v>
      </c>
      <c r="AC71" s="98">
        <v>30.789239999999999</v>
      </c>
      <c r="AD71" s="98">
        <v>3.6938089999999999</v>
      </c>
      <c r="AE71" s="98">
        <v>0</v>
      </c>
      <c r="AF71" s="98">
        <v>1.708512</v>
      </c>
      <c r="AG71" s="98">
        <v>0</v>
      </c>
      <c r="AH71" s="98"/>
      <c r="AI71" s="98">
        <v>4.8241360000000002</v>
      </c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>
        <v>1.9698500000000001</v>
      </c>
      <c r="AV71" s="98"/>
      <c r="AW71" s="98">
        <v>1.256289</v>
      </c>
      <c r="AX71" s="98">
        <v>0.19586000000000001</v>
      </c>
      <c r="AY71" s="98">
        <v>0</v>
      </c>
      <c r="AZ71" s="98">
        <v>3.6223679999999998</v>
      </c>
      <c r="BA71" s="98"/>
      <c r="BB71" s="98"/>
      <c r="BC71" s="98"/>
    </row>
    <row r="72" spans="1:55" ht="11.25" customHeight="1" x14ac:dyDescent="0.25">
      <c r="A72" s="98" t="s">
        <v>1225</v>
      </c>
      <c r="B72" s="98" t="s">
        <v>907</v>
      </c>
      <c r="C72" s="98"/>
      <c r="D72" s="98"/>
      <c r="E72" s="98">
        <v>48640.55</v>
      </c>
      <c r="F72" s="98">
        <v>84799.679999999993</v>
      </c>
      <c r="G72" s="98">
        <v>231692.5</v>
      </c>
      <c r="H72" s="98"/>
      <c r="I72" s="98"/>
      <c r="J72" s="98"/>
      <c r="K72" s="98"/>
      <c r="L72" s="98">
        <v>86286.52</v>
      </c>
      <c r="M72" s="98">
        <v>38.396230000000003</v>
      </c>
      <c r="N72" s="98">
        <v>7126.8320000000003</v>
      </c>
      <c r="O72" s="98">
        <v>257.92388519999997</v>
      </c>
      <c r="P72" s="98">
        <v>90.411450000000002</v>
      </c>
      <c r="Q72" s="98">
        <v>1271.7260000000001</v>
      </c>
      <c r="R72" s="98"/>
      <c r="S72" s="98">
        <v>47.991840000000003</v>
      </c>
      <c r="T72" s="98">
        <v>155.8518</v>
      </c>
      <c r="U72" s="98">
        <v>91.069040000000001</v>
      </c>
      <c r="V72" s="98">
        <v>87.709069999999997</v>
      </c>
      <c r="W72" s="98">
        <v>14.98207</v>
      </c>
      <c r="X72" s="98">
        <v>1.147502</v>
      </c>
      <c r="Y72" s="98">
        <v>2.3069289999999998</v>
      </c>
      <c r="Z72" s="98"/>
      <c r="AA72" s="98"/>
      <c r="AB72" s="98">
        <v>17.37341</v>
      </c>
      <c r="AC72" s="98">
        <v>29.914829999999998</v>
      </c>
      <c r="AD72" s="98">
        <v>3.6779039999999998</v>
      </c>
      <c r="AE72" s="98">
        <v>0</v>
      </c>
      <c r="AF72" s="98">
        <v>2.1268069999999999</v>
      </c>
      <c r="AG72" s="98">
        <v>0</v>
      </c>
      <c r="AH72" s="98"/>
      <c r="AI72" s="98">
        <v>4.92028</v>
      </c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>
        <v>2.148568</v>
      </c>
      <c r="AV72" s="98"/>
      <c r="AW72" s="98">
        <v>1.479009</v>
      </c>
      <c r="AX72" s="98">
        <v>0.213917</v>
      </c>
      <c r="AY72" s="98">
        <v>0</v>
      </c>
      <c r="AZ72" s="98">
        <v>4.0924139999999998</v>
      </c>
      <c r="BA72" s="98"/>
      <c r="BB72" s="98"/>
      <c r="BC72" s="98"/>
    </row>
    <row r="73" spans="1:55" ht="11.25" customHeight="1" x14ac:dyDescent="0.25">
      <c r="A73" s="98" t="s">
        <v>1224</v>
      </c>
      <c r="B73" s="98" t="s">
        <v>907</v>
      </c>
      <c r="C73" s="98"/>
      <c r="D73" s="98"/>
      <c r="E73" s="98">
        <v>48361.382285685097</v>
      </c>
      <c r="F73" s="98">
        <v>85613.858215062399</v>
      </c>
      <c r="G73" s="98">
        <v>227685.45807506001</v>
      </c>
      <c r="H73" s="98"/>
      <c r="I73" s="98"/>
      <c r="J73" s="98"/>
      <c r="K73" s="98"/>
      <c r="L73" s="98">
        <v>84171.442469941496</v>
      </c>
      <c r="M73" s="98">
        <v>37.783972769571299</v>
      </c>
      <c r="N73" s="98">
        <v>7047.4754023093601</v>
      </c>
      <c r="O73" s="98">
        <v>262.78859155500999</v>
      </c>
      <c r="P73" s="98">
        <v>91.973508680974007</v>
      </c>
      <c r="Q73" s="98">
        <v>1287.68133030283</v>
      </c>
      <c r="R73" s="98"/>
      <c r="S73" s="98">
        <v>48.202539019071502</v>
      </c>
      <c r="T73" s="98">
        <v>165.53321578748299</v>
      </c>
      <c r="U73" s="98">
        <v>94.981234351166407</v>
      </c>
      <c r="V73" s="98">
        <v>94.644745752473398</v>
      </c>
      <c r="W73" s="98">
        <v>14.782971408053101</v>
      </c>
      <c r="X73" s="98">
        <v>1.46111879906125</v>
      </c>
      <c r="Y73" s="98">
        <v>1.67228336270253</v>
      </c>
      <c r="Z73" s="98"/>
      <c r="AA73" s="98"/>
      <c r="AB73" s="98">
        <v>17.328654002573799</v>
      </c>
      <c r="AC73" s="98">
        <v>31.365270041270399</v>
      </c>
      <c r="AD73" s="98">
        <v>3.71605257454021</v>
      </c>
      <c r="AE73" s="98">
        <v>0</v>
      </c>
      <c r="AF73" s="98">
        <v>1.6635456697106501</v>
      </c>
      <c r="AG73" s="98">
        <v>0</v>
      </c>
      <c r="AH73" s="98"/>
      <c r="AI73" s="98">
        <v>4.8029832437368203</v>
      </c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>
        <v>1.67270181864495</v>
      </c>
      <c r="AV73" s="98"/>
      <c r="AW73" s="98">
        <v>1.1389889469655501</v>
      </c>
      <c r="AX73" s="98">
        <v>0.29864530467454398</v>
      </c>
      <c r="AY73" s="98">
        <v>0</v>
      </c>
      <c r="AZ73" s="98">
        <v>3.6774569741431602</v>
      </c>
      <c r="BA73" s="98"/>
      <c r="BB73" s="98"/>
      <c r="BC73" s="98"/>
    </row>
    <row r="74" spans="1:55" ht="11.25" customHeight="1" x14ac:dyDescent="0.25">
      <c r="A74" s="98" t="s">
        <v>1223</v>
      </c>
      <c r="B74" s="98" t="s">
        <v>907</v>
      </c>
      <c r="C74" s="98"/>
      <c r="D74" s="98"/>
      <c r="E74" s="98">
        <v>49669.566424623801</v>
      </c>
      <c r="F74" s="98">
        <v>88123.9703828442</v>
      </c>
      <c r="G74" s="98">
        <v>230406.057190261</v>
      </c>
      <c r="H74" s="98"/>
      <c r="I74" s="98"/>
      <c r="J74" s="98"/>
      <c r="K74" s="98"/>
      <c r="L74" s="98">
        <v>85115.060274003699</v>
      </c>
      <c r="M74" s="98">
        <v>35.642208059305503</v>
      </c>
      <c r="N74" s="98">
        <v>7032.4532007410198</v>
      </c>
      <c r="O74" s="98">
        <v>257.26714736941898</v>
      </c>
      <c r="P74" s="98">
        <v>93.458996942403303</v>
      </c>
      <c r="Q74" s="98">
        <v>1281.5183318077</v>
      </c>
      <c r="R74" s="98"/>
      <c r="S74" s="98">
        <v>47.441370457564197</v>
      </c>
      <c r="T74" s="98">
        <v>166.66173185563201</v>
      </c>
      <c r="U74" s="98">
        <v>90.693826927726306</v>
      </c>
      <c r="V74" s="98">
        <v>97.614501335138499</v>
      </c>
      <c r="W74" s="98">
        <v>16.324477747640501</v>
      </c>
      <c r="X74" s="98">
        <v>1.4732110032916801</v>
      </c>
      <c r="Y74" s="98">
        <v>1.66558796842991</v>
      </c>
      <c r="Z74" s="98"/>
      <c r="AA74" s="98"/>
      <c r="AB74" s="98">
        <v>17.350645077995502</v>
      </c>
      <c r="AC74" s="98">
        <v>29.031386075497998</v>
      </c>
      <c r="AD74" s="98">
        <v>3.6100885887441598</v>
      </c>
      <c r="AE74" s="98">
        <v>0</v>
      </c>
      <c r="AF74" s="98">
        <v>3.13503944716867</v>
      </c>
      <c r="AG74" s="98">
        <v>0</v>
      </c>
      <c r="AH74" s="98"/>
      <c r="AI74" s="98">
        <v>4.4860014368797501</v>
      </c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>
        <v>1.75897062093948</v>
      </c>
      <c r="AV74" s="98"/>
      <c r="AW74" s="98">
        <v>1.1940871863376601</v>
      </c>
      <c r="AX74" s="98">
        <v>0</v>
      </c>
      <c r="AY74" s="98">
        <v>0</v>
      </c>
      <c r="AZ74" s="98">
        <v>3.9912915115084799</v>
      </c>
      <c r="BA74" s="98"/>
      <c r="BB74" s="98"/>
      <c r="BC74" s="98"/>
    </row>
    <row r="75" spans="1:55" ht="11.25" customHeight="1" x14ac:dyDescent="0.25">
      <c r="A75" s="98" t="s">
        <v>1222</v>
      </c>
      <c r="B75" s="98" t="s">
        <v>907</v>
      </c>
      <c r="C75" s="98"/>
      <c r="D75" s="98"/>
      <c r="E75" s="98">
        <v>49331.012231206601</v>
      </c>
      <c r="F75" s="98">
        <v>86009.679029820007</v>
      </c>
      <c r="G75" s="98">
        <v>227401.700174547</v>
      </c>
      <c r="H75" s="98"/>
      <c r="I75" s="98"/>
      <c r="J75" s="98"/>
      <c r="K75" s="98"/>
      <c r="L75" s="98">
        <v>84770.364842578099</v>
      </c>
      <c r="M75" s="98">
        <v>37.852964244728497</v>
      </c>
      <c r="N75" s="98">
        <v>7080.3423068582497</v>
      </c>
      <c r="O75" s="98">
        <v>267.16835482804498</v>
      </c>
      <c r="P75" s="98">
        <v>91.316999753490407</v>
      </c>
      <c r="Q75" s="98">
        <v>1289.33044531308</v>
      </c>
      <c r="R75" s="98"/>
      <c r="S75" s="98">
        <v>48.438363220092697</v>
      </c>
      <c r="T75" s="98">
        <v>158.10255190275299</v>
      </c>
      <c r="U75" s="98">
        <v>89.924074431053896</v>
      </c>
      <c r="V75" s="98">
        <v>92.973798026400203</v>
      </c>
      <c r="W75" s="98">
        <v>14.9649405798943</v>
      </c>
      <c r="X75" s="98">
        <v>1.3224269604408301</v>
      </c>
      <c r="Y75" s="98">
        <v>2.0890625635675999</v>
      </c>
      <c r="Z75" s="98"/>
      <c r="AA75" s="98"/>
      <c r="AB75" s="98">
        <v>15.9726952256799</v>
      </c>
      <c r="AC75" s="98">
        <v>28.734227484361501</v>
      </c>
      <c r="AD75" s="98">
        <v>3.6308045045632098</v>
      </c>
      <c r="AE75" s="98">
        <v>0</v>
      </c>
      <c r="AF75" s="98">
        <v>1.9644637896525099</v>
      </c>
      <c r="AG75" s="98">
        <v>0.23393632306287601</v>
      </c>
      <c r="AH75" s="98"/>
      <c r="AI75" s="98">
        <v>4.4895697108310202</v>
      </c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>
        <v>1.7388337859423699</v>
      </c>
      <c r="AV75" s="98"/>
      <c r="AW75" s="98">
        <v>1.26152233111602</v>
      </c>
      <c r="AX75" s="98">
        <v>0.198345095497549</v>
      </c>
      <c r="AY75" s="98">
        <v>0.270752754948417</v>
      </c>
      <c r="AZ75" s="98">
        <v>3.5717258347149601</v>
      </c>
      <c r="BA75" s="98"/>
      <c r="BB75" s="98"/>
      <c r="BC75" s="98"/>
    </row>
    <row r="76" spans="1:55" ht="11.25" customHeight="1" x14ac:dyDescent="0.25">
      <c r="A76" s="98" t="s">
        <v>1221</v>
      </c>
      <c r="B76" s="98" t="s">
        <v>907</v>
      </c>
      <c r="C76" s="98"/>
      <c r="D76" s="98"/>
      <c r="E76" s="98">
        <v>50465.934430897301</v>
      </c>
      <c r="F76" s="98">
        <v>89246.379450104694</v>
      </c>
      <c r="G76" s="98">
        <v>228515.43892851201</v>
      </c>
      <c r="H76" s="98"/>
      <c r="I76" s="98"/>
      <c r="J76" s="98"/>
      <c r="K76" s="98"/>
      <c r="L76" s="98">
        <v>83813.192083860806</v>
      </c>
      <c r="M76" s="98">
        <v>36.720894246408498</v>
      </c>
      <c r="N76" s="98">
        <v>7014.7024580177203</v>
      </c>
      <c r="O76" s="98">
        <v>265.215659814319</v>
      </c>
      <c r="P76" s="98">
        <v>91.991994159642999</v>
      </c>
      <c r="Q76" s="98">
        <v>1285.7022340113001</v>
      </c>
      <c r="R76" s="98"/>
      <c r="S76" s="98">
        <v>47.926279584780303</v>
      </c>
      <c r="T76" s="98">
        <v>158.228935168585</v>
      </c>
      <c r="U76" s="98">
        <v>91.672725876990299</v>
      </c>
      <c r="V76" s="98">
        <v>88.581081887840298</v>
      </c>
      <c r="W76" s="98">
        <v>15.725988022493</v>
      </c>
      <c r="X76" s="98">
        <v>1.1708344892720699</v>
      </c>
      <c r="Y76" s="98">
        <v>1.93855873297227</v>
      </c>
      <c r="Z76" s="98"/>
      <c r="AA76" s="98"/>
      <c r="AB76" s="98">
        <v>16.008126705037199</v>
      </c>
      <c r="AC76" s="98">
        <v>29.1775451501105</v>
      </c>
      <c r="AD76" s="98">
        <v>3.5565429929152699</v>
      </c>
      <c r="AE76" s="98">
        <v>0.41622272908040697</v>
      </c>
      <c r="AF76" s="98">
        <v>1.69185030212913</v>
      </c>
      <c r="AG76" s="98">
        <v>0.229956691211994</v>
      </c>
      <c r="AH76" s="98"/>
      <c r="AI76" s="98">
        <v>4.7246789833982996</v>
      </c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>
        <v>1.75679930918893</v>
      </c>
      <c r="AV76" s="98"/>
      <c r="AW76" s="98">
        <v>1.2570199804248401</v>
      </c>
      <c r="AX76" s="98">
        <v>0.195384293886258</v>
      </c>
      <c r="AY76" s="98">
        <v>0.25525106082768201</v>
      </c>
      <c r="AZ76" s="98">
        <v>3.9658596125835199</v>
      </c>
      <c r="BA76" s="98"/>
      <c r="BB76" s="98"/>
      <c r="BC76" s="98"/>
    </row>
    <row r="77" spans="1:55" ht="11.25" customHeight="1" x14ac:dyDescent="0.25">
      <c r="A77" s="98" t="s">
        <v>1220</v>
      </c>
      <c r="B77" s="98" t="s">
        <v>907</v>
      </c>
      <c r="C77" s="98"/>
      <c r="D77" s="98"/>
      <c r="E77" s="98">
        <v>52279.676212042701</v>
      </c>
      <c r="F77" s="98">
        <v>94602.356365157393</v>
      </c>
      <c r="G77" s="98">
        <v>230227.81580745499</v>
      </c>
      <c r="H77" s="98"/>
      <c r="I77" s="98"/>
      <c r="J77" s="98"/>
      <c r="K77" s="98"/>
      <c r="L77" s="98">
        <v>90259.990119460897</v>
      </c>
      <c r="M77" s="98">
        <v>42.3767611929458</v>
      </c>
      <c r="N77" s="98">
        <v>7497.5104554485297</v>
      </c>
      <c r="O77" s="98">
        <v>269.766881528613</v>
      </c>
      <c r="P77" s="98">
        <v>88.359797393299203</v>
      </c>
      <c r="Q77" s="98">
        <v>1358.9315490849101</v>
      </c>
      <c r="R77" s="98"/>
      <c r="S77" s="98">
        <v>50.176617328691499</v>
      </c>
      <c r="T77" s="98">
        <v>160.414053085652</v>
      </c>
      <c r="U77" s="98">
        <v>88.834776719372101</v>
      </c>
      <c r="V77" s="98">
        <v>76.354030772246503</v>
      </c>
      <c r="W77" s="98">
        <v>14.7065220064987</v>
      </c>
      <c r="X77" s="98">
        <v>1.1603314626674399</v>
      </c>
      <c r="Y77" s="98">
        <v>1.8685829094142601</v>
      </c>
      <c r="Z77" s="98"/>
      <c r="AA77" s="98"/>
      <c r="AB77" s="98">
        <v>19.374318409545001</v>
      </c>
      <c r="AC77" s="98">
        <v>32.890320647255798</v>
      </c>
      <c r="AD77" s="98">
        <v>3.9305673215450998</v>
      </c>
      <c r="AE77" s="98">
        <v>0.41272201212327397</v>
      </c>
      <c r="AF77" s="98">
        <v>1.28097688701305</v>
      </c>
      <c r="AG77" s="98">
        <v>0.15941303669950299</v>
      </c>
      <c r="AH77" s="98"/>
      <c r="AI77" s="98">
        <v>5.2357537937912202</v>
      </c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>
        <v>2.13348977351</v>
      </c>
      <c r="AV77" s="98"/>
      <c r="AW77" s="98">
        <v>1.5448043950638699</v>
      </c>
      <c r="AX77" s="98">
        <v>0.24379409024176699</v>
      </c>
      <c r="AY77" s="98">
        <v>0.288597816517213</v>
      </c>
      <c r="AZ77" s="98">
        <v>3.5507559360107801</v>
      </c>
      <c r="BA77" s="98"/>
      <c r="BB77" s="98"/>
      <c r="BC77" s="98"/>
    </row>
    <row r="78" spans="1:55" ht="11.25" customHeight="1" x14ac:dyDescent="0.25">
      <c r="A78" s="98" t="s">
        <v>1219</v>
      </c>
      <c r="B78" s="98" t="s">
        <v>907</v>
      </c>
      <c r="C78" s="98"/>
      <c r="D78" s="98"/>
      <c r="E78" s="98">
        <v>52028.698084725198</v>
      </c>
      <c r="F78" s="98">
        <v>92081.547092728797</v>
      </c>
      <c r="G78" s="98">
        <v>233745.24312380399</v>
      </c>
      <c r="H78" s="98"/>
      <c r="I78" s="98"/>
      <c r="J78" s="98"/>
      <c r="K78" s="98"/>
      <c r="L78" s="98">
        <v>89394.851275322901</v>
      </c>
      <c r="M78" s="98">
        <v>39.812157062199397</v>
      </c>
      <c r="N78" s="98">
        <v>7372.9911352172103</v>
      </c>
      <c r="O78" s="98">
        <v>272.95876155168901</v>
      </c>
      <c r="P78" s="98">
        <v>90.003063749596194</v>
      </c>
      <c r="Q78" s="98">
        <v>1346.45409093752</v>
      </c>
      <c r="R78" s="98"/>
      <c r="S78" s="98">
        <v>48.6611430488854</v>
      </c>
      <c r="T78" s="98">
        <v>159.42801776878099</v>
      </c>
      <c r="U78" s="98">
        <v>89.195696043121501</v>
      </c>
      <c r="V78" s="98">
        <v>82.157786931184404</v>
      </c>
      <c r="W78" s="98">
        <v>15.2086328718205</v>
      </c>
      <c r="X78" s="98">
        <v>1.21134729524883</v>
      </c>
      <c r="Y78" s="98">
        <v>1.8474127741845401</v>
      </c>
      <c r="Z78" s="98"/>
      <c r="AA78" s="98"/>
      <c r="AB78" s="98">
        <v>18.2003069333072</v>
      </c>
      <c r="AC78" s="98">
        <v>31.118908684566001</v>
      </c>
      <c r="AD78" s="98">
        <v>3.9564130474677701</v>
      </c>
      <c r="AE78" s="98">
        <v>0.40934702323692101</v>
      </c>
      <c r="AF78" s="98">
        <v>2.6541828497124</v>
      </c>
      <c r="AG78" s="98">
        <v>0.153256723053176</v>
      </c>
      <c r="AH78" s="98"/>
      <c r="AI78" s="98">
        <v>5.1943602019980402</v>
      </c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>
        <v>2.0971261118018898</v>
      </c>
      <c r="AV78" s="98"/>
      <c r="AW78" s="98">
        <v>1.4176941726335199</v>
      </c>
      <c r="AX78" s="98">
        <v>0.23459780619359499</v>
      </c>
      <c r="AY78" s="98">
        <v>0.31917813436968201</v>
      </c>
      <c r="AZ78" s="98">
        <v>3.6375595529224101</v>
      </c>
      <c r="BA78" s="98"/>
      <c r="BB78" s="98"/>
      <c r="BC78" s="98"/>
    </row>
    <row r="79" spans="1:55" ht="11.25" customHeight="1" x14ac:dyDescent="0.25">
      <c r="A79" s="98" t="s">
        <v>1218</v>
      </c>
      <c r="B79" s="98" t="s">
        <v>907</v>
      </c>
      <c r="C79" s="98"/>
      <c r="D79" s="98"/>
      <c r="E79" s="98">
        <v>57492.508666661299</v>
      </c>
      <c r="F79" s="98">
        <v>104058.232083272</v>
      </c>
      <c r="G79" s="98">
        <v>253026.263772201</v>
      </c>
      <c r="H79" s="98"/>
      <c r="I79" s="98"/>
      <c r="J79" s="98"/>
      <c r="K79" s="98"/>
      <c r="L79" s="98">
        <v>99217.6336539521</v>
      </c>
      <c r="M79" s="98">
        <v>46.591025547450201</v>
      </c>
      <c r="N79" s="98">
        <v>8238.2189698583697</v>
      </c>
      <c r="O79" s="98">
        <v>296.36627874658802</v>
      </c>
      <c r="P79" s="98">
        <v>97.287762411727897</v>
      </c>
      <c r="Q79" s="98">
        <v>1493.03138248098</v>
      </c>
      <c r="R79" s="98"/>
      <c r="S79" s="98">
        <v>55.205928087584901</v>
      </c>
      <c r="T79" s="98">
        <v>176.52988174743399</v>
      </c>
      <c r="U79" s="98">
        <v>97.811207970419403</v>
      </c>
      <c r="V79" s="98">
        <v>84.148206736102793</v>
      </c>
      <c r="W79" s="98">
        <v>16.204633337847898</v>
      </c>
      <c r="X79" s="98">
        <v>1.2778679151241199</v>
      </c>
      <c r="Y79" s="98">
        <v>2.0649703965129902</v>
      </c>
      <c r="Z79" s="98"/>
      <c r="AA79" s="98"/>
      <c r="AB79" s="98">
        <v>21.359372379856701</v>
      </c>
      <c r="AC79" s="98">
        <v>36.231470689614497</v>
      </c>
      <c r="AD79" s="98">
        <v>4.3343565840231504</v>
      </c>
      <c r="AE79" s="98">
        <v>0.45719472567560798</v>
      </c>
      <c r="AF79" s="98">
        <v>1.4075568243194401</v>
      </c>
      <c r="AG79" s="98">
        <v>0.176607447392439</v>
      </c>
      <c r="AH79" s="98"/>
      <c r="AI79" s="98">
        <v>5.7558957382669904</v>
      </c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>
        <v>2.3453247873710801</v>
      </c>
      <c r="AV79" s="98"/>
      <c r="AW79" s="98">
        <v>1.69804758675423</v>
      </c>
      <c r="AX79" s="98">
        <v>0.26779568458091202</v>
      </c>
      <c r="AY79" s="98">
        <v>0.318429852315537</v>
      </c>
      <c r="AZ79" s="98">
        <v>3.9056053403134201</v>
      </c>
      <c r="BA79" s="98"/>
      <c r="BB79" s="98"/>
      <c r="BC79" s="98"/>
    </row>
    <row r="80" spans="1:55" ht="11.25" customHeight="1" x14ac:dyDescent="0.25">
      <c r="A80" s="98" t="s">
        <v>1217</v>
      </c>
      <c r="B80" s="98" t="s">
        <v>907</v>
      </c>
      <c r="C80" s="98"/>
      <c r="D80" s="98"/>
      <c r="E80" s="98">
        <v>57284.851410511197</v>
      </c>
      <c r="F80" s="98">
        <v>101296.95515759999</v>
      </c>
      <c r="G80" s="98">
        <v>256456.72955022301</v>
      </c>
      <c r="H80" s="98"/>
      <c r="I80" s="98"/>
      <c r="J80" s="98"/>
      <c r="K80" s="98"/>
      <c r="L80" s="98">
        <v>98011.796217434297</v>
      </c>
      <c r="M80" s="98">
        <v>43.682417761670798</v>
      </c>
      <c r="N80" s="98">
        <v>8110.5057664255801</v>
      </c>
      <c r="O80" s="98">
        <v>300.32840137002802</v>
      </c>
      <c r="P80" s="98">
        <v>99.062172462386002</v>
      </c>
      <c r="Q80" s="98">
        <v>1486.2757289014801</v>
      </c>
      <c r="R80" s="98"/>
      <c r="S80" s="98">
        <v>53.744173858266102</v>
      </c>
      <c r="T80" s="98">
        <v>175.63352712640699</v>
      </c>
      <c r="U80" s="98">
        <v>98.3774494869443</v>
      </c>
      <c r="V80" s="98">
        <v>90.913490088060499</v>
      </c>
      <c r="W80" s="98">
        <v>16.768542518922899</v>
      </c>
      <c r="X80" s="98">
        <v>1.3306089056186301</v>
      </c>
      <c r="Y80" s="98" t="s">
        <v>182</v>
      </c>
      <c r="Z80" s="98"/>
      <c r="AA80" s="98"/>
      <c r="AB80" s="98">
        <v>20.0234750426281</v>
      </c>
      <c r="AC80" s="98">
        <v>34.231694555664397</v>
      </c>
      <c r="AD80" s="98">
        <v>4.3615282427684896</v>
      </c>
      <c r="AE80" s="98">
        <v>0.45485268395300898</v>
      </c>
      <c r="AF80" s="98">
        <v>2.9780365092411198</v>
      </c>
      <c r="AG80" s="98">
        <v>0.17128174668520499</v>
      </c>
      <c r="AH80" s="98"/>
      <c r="AI80" s="98">
        <v>5.7194088643293899</v>
      </c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>
        <v>2.3156719976310698</v>
      </c>
      <c r="AV80" s="98"/>
      <c r="AW80" s="98">
        <v>1.5593787810923201</v>
      </c>
      <c r="AX80" s="98">
        <v>0.25788988573945298</v>
      </c>
      <c r="AY80" s="98">
        <v>0.35059385425723899</v>
      </c>
      <c r="AZ80" s="98">
        <v>4.0073313722975703</v>
      </c>
      <c r="BA80" s="98"/>
      <c r="BB80" s="98"/>
      <c r="BC80" s="98"/>
    </row>
    <row r="81" spans="1:55" ht="11.25" customHeight="1" x14ac:dyDescent="0.25">
      <c r="A81" s="98" t="s">
        <v>1216</v>
      </c>
      <c r="B81" s="98" t="s">
        <v>907</v>
      </c>
      <c r="C81" s="98"/>
      <c r="D81" s="98"/>
      <c r="E81" s="98">
        <v>52737.406715678102</v>
      </c>
      <c r="F81" s="98">
        <v>93099.984638220994</v>
      </c>
      <c r="G81" s="98">
        <v>231807.22432907199</v>
      </c>
      <c r="H81" s="98"/>
      <c r="I81" s="98"/>
      <c r="J81" s="98"/>
      <c r="K81" s="98"/>
      <c r="L81" s="98">
        <v>87213.799519546999</v>
      </c>
      <c r="M81" s="98">
        <v>43.889825841472003</v>
      </c>
      <c r="N81" s="98">
        <v>7348.9743554516599</v>
      </c>
      <c r="O81" s="98">
        <v>267.64410932061901</v>
      </c>
      <c r="P81" s="98">
        <v>86.676794509318697</v>
      </c>
      <c r="Q81" s="98">
        <v>1384.4129747351899</v>
      </c>
      <c r="R81" s="98"/>
      <c r="S81" s="98">
        <v>50.524008289865499</v>
      </c>
      <c r="T81" s="98">
        <v>161.62057524030001</v>
      </c>
      <c r="U81" s="98">
        <v>88.007326071787901</v>
      </c>
      <c r="V81" s="98">
        <v>77.982748677855099</v>
      </c>
      <c r="W81" s="98">
        <v>14.6300635722718</v>
      </c>
      <c r="X81" s="98">
        <v>1.1856598735861501</v>
      </c>
      <c r="Y81" s="98">
        <v>1.8589148309946</v>
      </c>
      <c r="Z81" s="98"/>
      <c r="AA81" s="98"/>
      <c r="AB81" s="98">
        <v>18.621369074344202</v>
      </c>
      <c r="AC81" s="98">
        <v>32.502044085890702</v>
      </c>
      <c r="AD81" s="98">
        <v>3.8491525319055202</v>
      </c>
      <c r="AE81" s="98">
        <v>0.41039217394919703</v>
      </c>
      <c r="AF81" s="98">
        <v>1.16767867776045</v>
      </c>
      <c r="AG81" s="98">
        <v>0.15280537102129099</v>
      </c>
      <c r="AH81" s="98"/>
      <c r="AI81" s="98">
        <v>5.17421169648635</v>
      </c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>
        <v>2.0277159764019799</v>
      </c>
      <c r="AV81" s="98"/>
      <c r="AW81" s="98">
        <v>1.4711149615808401</v>
      </c>
      <c r="AX81" s="98">
        <v>0.239008027052586</v>
      </c>
      <c r="AY81" s="98">
        <v>0.27272611540382102</v>
      </c>
      <c r="AZ81" s="98">
        <v>3.5443521955078601</v>
      </c>
      <c r="BA81" s="98"/>
      <c r="BB81" s="98"/>
      <c r="BC81" s="98"/>
    </row>
    <row r="82" spans="1:55" ht="11.25" customHeight="1" x14ac:dyDescent="0.25">
      <c r="A82" s="98" t="s">
        <v>1215</v>
      </c>
      <c r="B82" s="98" t="s">
        <v>907</v>
      </c>
      <c r="C82" s="98"/>
      <c r="D82" s="98"/>
      <c r="E82" s="98">
        <v>52839.464503402</v>
      </c>
      <c r="F82" s="98">
        <v>94652.184017235995</v>
      </c>
      <c r="G82" s="98">
        <v>230224.83447622001</v>
      </c>
      <c r="H82" s="98"/>
      <c r="I82" s="98"/>
      <c r="J82" s="98"/>
      <c r="K82" s="98"/>
      <c r="L82" s="98">
        <v>87565.495553183806</v>
      </c>
      <c r="M82" s="98">
        <v>44.299369455202601</v>
      </c>
      <c r="N82" s="98">
        <v>7502.1119531285103</v>
      </c>
      <c r="O82" s="98">
        <v>268.837530293496</v>
      </c>
      <c r="P82" s="98">
        <v>90.540307189053394</v>
      </c>
      <c r="Q82" s="98">
        <v>1357.8392649969701</v>
      </c>
      <c r="R82" s="98"/>
      <c r="S82" s="98">
        <v>50.2596895598858</v>
      </c>
      <c r="T82" s="98">
        <v>162.948763660271</v>
      </c>
      <c r="U82" s="98">
        <v>89.773815388564302</v>
      </c>
      <c r="V82" s="98">
        <v>76.150833465207597</v>
      </c>
      <c r="W82" s="98">
        <v>14.693840100707799</v>
      </c>
      <c r="X82" s="98">
        <v>1.1141729738248101</v>
      </c>
      <c r="Y82" s="98">
        <v>1.77764320477074</v>
      </c>
      <c r="Z82" s="98"/>
      <c r="AA82" s="98"/>
      <c r="AB82" s="98">
        <v>20.417319980682301</v>
      </c>
      <c r="AC82" s="98">
        <v>34.638980130903803</v>
      </c>
      <c r="AD82" s="98">
        <v>4.0319135791894896</v>
      </c>
      <c r="AE82" s="98">
        <v>0.417360248104306</v>
      </c>
      <c r="AF82" s="98">
        <v>1.1069838630919999</v>
      </c>
      <c r="AG82" s="98">
        <v>0.136785775580332</v>
      </c>
      <c r="AH82" s="98"/>
      <c r="AI82" s="98">
        <v>5.4493414297127698</v>
      </c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>
        <v>2.3091290863183902</v>
      </c>
      <c r="AV82" s="98"/>
      <c r="AW82" s="98">
        <v>1.62952093046525</v>
      </c>
      <c r="AX82" s="98">
        <v>0.26171632580283899</v>
      </c>
      <c r="AY82" s="98">
        <v>0.29136896393850098</v>
      </c>
      <c r="AZ82" s="98">
        <v>3.4793832948140602</v>
      </c>
      <c r="BA82" s="98"/>
      <c r="BB82" s="98"/>
      <c r="BC82" s="98"/>
    </row>
    <row r="83" spans="1:55" ht="11.25" customHeight="1" x14ac:dyDescent="0.25">
      <c r="A83" s="98" t="s">
        <v>1214</v>
      </c>
      <c r="B83" s="98" t="s">
        <v>907</v>
      </c>
      <c r="C83" s="98"/>
      <c r="D83" s="98"/>
      <c r="E83" s="98">
        <v>52891.2991733948</v>
      </c>
      <c r="F83" s="98">
        <v>94886.124131943099</v>
      </c>
      <c r="G83" s="98">
        <v>229630.39172011401</v>
      </c>
      <c r="H83" s="98"/>
      <c r="I83" s="98"/>
      <c r="J83" s="98"/>
      <c r="K83" s="98"/>
      <c r="L83" s="98">
        <v>89410.466478287504</v>
      </c>
      <c r="M83" s="98">
        <v>43.605066391209398</v>
      </c>
      <c r="N83" s="98">
        <v>7491.0842973167901</v>
      </c>
      <c r="O83" s="98">
        <v>268.15653513416203</v>
      </c>
      <c r="P83" s="98">
        <v>85.510649421664795</v>
      </c>
      <c r="Q83" s="98">
        <v>1353.9616308228401</v>
      </c>
      <c r="R83" s="98"/>
      <c r="S83" s="98">
        <v>49.490388894325598</v>
      </c>
      <c r="T83" s="98">
        <v>159.86617129564499</v>
      </c>
      <c r="U83" s="98">
        <v>84.514762578574505</v>
      </c>
      <c r="V83" s="98">
        <v>82.307275161262098</v>
      </c>
      <c r="W83" s="98">
        <v>14.7618237267376</v>
      </c>
      <c r="X83" s="98">
        <v>1.1238938263990199</v>
      </c>
      <c r="Y83" s="98">
        <v>1.9960155146297001</v>
      </c>
      <c r="Z83" s="98"/>
      <c r="AA83" s="98"/>
      <c r="AB83" s="98">
        <v>19.783435605507201</v>
      </c>
      <c r="AC83" s="98">
        <v>33.5300190332471</v>
      </c>
      <c r="AD83" s="98">
        <v>4.0333294012973697</v>
      </c>
      <c r="AE83" s="98">
        <v>0.530693975116179</v>
      </c>
      <c r="AF83" s="98">
        <v>1.26247535503819</v>
      </c>
      <c r="AG83" s="98">
        <v>0.13632623712377601</v>
      </c>
      <c r="AH83" s="98"/>
      <c r="AI83" s="98">
        <v>5.4140466763334896</v>
      </c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>
        <v>2.1800605707818201</v>
      </c>
      <c r="AV83" s="98"/>
      <c r="AW83" s="98">
        <v>1.6060511179341701</v>
      </c>
      <c r="AX83" s="98">
        <v>0.26273734249168001</v>
      </c>
      <c r="AY83" s="98">
        <v>0.31291378480985799</v>
      </c>
      <c r="AZ83" s="98">
        <v>3.5123204545347702</v>
      </c>
      <c r="BA83" s="98"/>
      <c r="BB83" s="98"/>
      <c r="BC83" s="98"/>
    </row>
    <row r="84" spans="1:55" ht="11.25" customHeight="1" x14ac:dyDescent="0.25">
      <c r="A84" s="98" t="s">
        <v>1213</v>
      </c>
      <c r="B84" s="98" t="s">
        <v>907</v>
      </c>
      <c r="C84" s="98"/>
      <c r="D84" s="98"/>
      <c r="E84" s="98">
        <v>52065.896050992596</v>
      </c>
      <c r="F84" s="98">
        <v>94564.229018139202</v>
      </c>
      <c r="G84" s="98">
        <v>230016.163440979</v>
      </c>
      <c r="H84" s="98"/>
      <c r="I84" s="98"/>
      <c r="J84" s="98"/>
      <c r="K84" s="98"/>
      <c r="L84" s="98">
        <v>90088.215400916393</v>
      </c>
      <c r="M84" s="98">
        <v>43.192688085454598</v>
      </c>
      <c r="N84" s="98">
        <v>7564.0988040900902</v>
      </c>
      <c r="O84" s="98">
        <v>272.979376284642</v>
      </c>
      <c r="P84" s="98">
        <v>86.198100909032107</v>
      </c>
      <c r="Q84" s="98">
        <v>1351.8402315112401</v>
      </c>
      <c r="R84" s="98"/>
      <c r="S84" s="98">
        <v>49.957936590888401</v>
      </c>
      <c r="T84" s="98">
        <v>159.08147376679699</v>
      </c>
      <c r="U84" s="98">
        <v>86.159305697300596</v>
      </c>
      <c r="V84" s="98">
        <v>78.953484250084003</v>
      </c>
      <c r="W84" s="98">
        <v>14.6791828883006</v>
      </c>
      <c r="X84" s="98">
        <v>1.1244868981496901</v>
      </c>
      <c r="Y84" s="98">
        <v>1.8690150013876801</v>
      </c>
      <c r="Z84" s="98"/>
      <c r="AA84" s="98"/>
      <c r="AB84" s="98">
        <v>19.335239770060799</v>
      </c>
      <c r="AC84" s="98">
        <v>33.1075525536667</v>
      </c>
      <c r="AD84" s="98">
        <v>3.9940522056573999</v>
      </c>
      <c r="AE84" s="98">
        <v>0.43631662219133299</v>
      </c>
      <c r="AF84" s="98">
        <v>1.1649109035404499</v>
      </c>
      <c r="AG84" s="98">
        <v>0.143232045029213</v>
      </c>
      <c r="AH84" s="98"/>
      <c r="AI84" s="98">
        <v>5.3012278057061399</v>
      </c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>
        <v>2.1451680209716399</v>
      </c>
      <c r="AV84" s="98"/>
      <c r="AW84" s="98">
        <v>1.5991465636556199</v>
      </c>
      <c r="AX84" s="98">
        <v>0.258887058237118</v>
      </c>
      <c r="AY84" s="98">
        <v>0.309004611382734</v>
      </c>
      <c r="AZ84" s="98">
        <v>3.4408169891930802</v>
      </c>
      <c r="BA84" s="98"/>
      <c r="BB84" s="98"/>
      <c r="BC84" s="98"/>
    </row>
    <row r="85" spans="1:55" ht="11.25" customHeight="1" x14ac:dyDescent="0.25">
      <c r="A85" s="98" t="s">
        <v>1212</v>
      </c>
      <c r="B85" s="98" t="s">
        <v>907</v>
      </c>
      <c r="C85" s="98"/>
      <c r="D85" s="98"/>
      <c r="E85" s="98">
        <v>52467.779511630899</v>
      </c>
      <c r="F85" s="98">
        <v>93636.723969699306</v>
      </c>
      <c r="G85" s="98">
        <v>231720.318777162</v>
      </c>
      <c r="H85" s="98"/>
      <c r="I85" s="98"/>
      <c r="J85" s="98"/>
      <c r="K85" s="98"/>
      <c r="L85" s="98">
        <v>89227.418153115301</v>
      </c>
      <c r="M85" s="98">
        <v>42.737832492533201</v>
      </c>
      <c r="N85" s="98">
        <v>6471.8298846572798</v>
      </c>
      <c r="O85" s="98">
        <v>274.35378685986598</v>
      </c>
      <c r="P85" s="98">
        <v>86.274904188243298</v>
      </c>
      <c r="Q85" s="98">
        <v>1350.82283031408</v>
      </c>
      <c r="R85" s="98"/>
      <c r="S85" s="98">
        <v>50.559842561677598</v>
      </c>
      <c r="T85" s="98">
        <v>161.61622511069601</v>
      </c>
      <c r="U85" s="98">
        <v>86.876833821117003</v>
      </c>
      <c r="V85" s="98">
        <v>79.999106226235995</v>
      </c>
      <c r="W85" s="98">
        <v>14.665724735859699</v>
      </c>
      <c r="X85" s="98">
        <v>1.12711980577952</v>
      </c>
      <c r="Y85" s="98">
        <v>4.7276175646224496</v>
      </c>
      <c r="Z85" s="98"/>
      <c r="AA85" s="98"/>
      <c r="AB85" s="98">
        <v>18.802471471255199</v>
      </c>
      <c r="AC85" s="98">
        <v>32.917849349856297</v>
      </c>
      <c r="AD85" s="98">
        <v>3.9970969548847899</v>
      </c>
      <c r="AE85" s="98">
        <v>0.41674211735259098</v>
      </c>
      <c r="AF85" s="98">
        <v>1.2012286089953901</v>
      </c>
      <c r="AG85" s="98">
        <v>0.157481019314549</v>
      </c>
      <c r="AH85" s="98"/>
      <c r="AI85" s="98">
        <v>5.1642235555338702</v>
      </c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>
        <v>2.0818525849843401</v>
      </c>
      <c r="AV85" s="98"/>
      <c r="AW85" s="98">
        <v>1.50362447584123</v>
      </c>
      <c r="AX85" s="98">
        <v>0.23554292834246299</v>
      </c>
      <c r="AY85" s="98">
        <v>0.31189716759592401</v>
      </c>
      <c r="AZ85" s="98">
        <v>3.5680473651225899</v>
      </c>
      <c r="BA85" s="98"/>
      <c r="BB85" s="98"/>
      <c r="BC85" s="98"/>
    </row>
    <row r="86" spans="1:55" ht="11.25" customHeight="1" x14ac:dyDescent="0.25">
      <c r="A86" s="98" t="s">
        <v>1211</v>
      </c>
      <c r="B86" s="98" t="s">
        <v>907</v>
      </c>
      <c r="C86" s="98"/>
      <c r="D86" s="98"/>
      <c r="E86" s="98">
        <v>53553.426051815601</v>
      </c>
      <c r="F86" s="98">
        <v>94509.857075678694</v>
      </c>
      <c r="G86" s="98">
        <v>230038.796554762</v>
      </c>
      <c r="H86" s="98"/>
      <c r="I86" s="98"/>
      <c r="J86" s="98"/>
      <c r="K86" s="98"/>
      <c r="L86" s="98">
        <v>88899.949483972494</v>
      </c>
      <c r="M86" s="98">
        <v>43.637404310427499</v>
      </c>
      <c r="N86" s="98">
        <v>7370.4896709988398</v>
      </c>
      <c r="O86" s="98">
        <v>270.426029266483</v>
      </c>
      <c r="P86" s="98">
        <v>88.178675826698395</v>
      </c>
      <c r="Q86" s="98">
        <v>1334.1752210473501</v>
      </c>
      <c r="R86" s="98"/>
      <c r="S86" s="98">
        <v>49.710325980110802</v>
      </c>
      <c r="T86" s="98">
        <v>162.30832462016801</v>
      </c>
      <c r="U86" s="98">
        <v>87.679086567595604</v>
      </c>
      <c r="V86" s="98">
        <v>78.276691393377504</v>
      </c>
      <c r="W86" s="98">
        <v>14.742442116597701</v>
      </c>
      <c r="X86" s="98">
        <v>1.1781418752532899</v>
      </c>
      <c r="Y86" s="98">
        <v>1.90255600820132</v>
      </c>
      <c r="Z86" s="98"/>
      <c r="AA86" s="98"/>
      <c r="AB86" s="98">
        <v>19.567547548270699</v>
      </c>
      <c r="AC86" s="98">
        <v>33.796670143979398</v>
      </c>
      <c r="AD86" s="98">
        <v>4.0294599823612902</v>
      </c>
      <c r="AE86" s="98">
        <v>0.40448735892072502</v>
      </c>
      <c r="AF86" s="98">
        <v>1.2528638240797201</v>
      </c>
      <c r="AG86" s="98">
        <v>0.13911770054511899</v>
      </c>
      <c r="AH86" s="98"/>
      <c r="AI86" s="98">
        <v>5.34717948007071</v>
      </c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>
        <v>2.2095978308402802</v>
      </c>
      <c r="AV86" s="98"/>
      <c r="AW86" s="98">
        <v>1.51748371580068</v>
      </c>
      <c r="AX86" s="98">
        <v>0.24405323222969999</v>
      </c>
      <c r="AY86" s="98">
        <v>0.310815283130494</v>
      </c>
      <c r="AZ86" s="98">
        <v>3.5236645301670899</v>
      </c>
      <c r="BA86" s="98"/>
      <c r="BB86" s="98"/>
      <c r="BC86" s="98"/>
    </row>
    <row r="87" spans="1:55" ht="11.25" customHeight="1" x14ac:dyDescent="0.25">
      <c r="A87" s="98" t="s">
        <v>1210</v>
      </c>
      <c r="B87" s="98" t="s">
        <v>907</v>
      </c>
      <c r="C87" s="98"/>
      <c r="D87" s="98"/>
      <c r="E87" s="98">
        <v>52738.609890810498</v>
      </c>
      <c r="F87" s="98">
        <v>93101.7329593092</v>
      </c>
      <c r="G87" s="98">
        <v>231811.52133883099</v>
      </c>
      <c r="H87" s="98"/>
      <c r="I87" s="98"/>
      <c r="J87" s="98"/>
      <c r="K87" s="98"/>
      <c r="L87" s="98">
        <v>87214.490969838793</v>
      </c>
      <c r="M87" s="98">
        <v>43.892807712830098</v>
      </c>
      <c r="N87" s="98">
        <v>7349.4345778667403</v>
      </c>
      <c r="O87" s="98">
        <v>267.64911965176299</v>
      </c>
      <c r="P87" s="98">
        <v>86.679501238656201</v>
      </c>
      <c r="Q87" s="98">
        <v>1384.44183424567</v>
      </c>
      <c r="R87" s="98"/>
      <c r="S87" s="98">
        <v>50.524710643514702</v>
      </c>
      <c r="T87" s="98">
        <v>161.62460732302901</v>
      </c>
      <c r="U87" s="98">
        <v>88.008906891122095</v>
      </c>
      <c r="V87" s="98">
        <v>77.979387851036506</v>
      </c>
      <c r="W87" s="98">
        <v>14.6306955845453</v>
      </c>
      <c r="X87" s="98">
        <v>1.18570115054771</v>
      </c>
      <c r="Y87" s="98">
        <v>1.85632167114576</v>
      </c>
      <c r="Z87" s="98"/>
      <c r="AA87" s="98"/>
      <c r="AB87" s="98">
        <v>18.621734271590199</v>
      </c>
      <c r="AC87" s="98">
        <v>32.503039417467797</v>
      </c>
      <c r="AD87" s="98">
        <v>3.8492327446770598</v>
      </c>
      <c r="AE87" s="98">
        <v>0.41037027212223998</v>
      </c>
      <c r="AF87" s="98">
        <v>1.1681153340382999</v>
      </c>
      <c r="AG87" s="98">
        <v>0.15242259565376801</v>
      </c>
      <c r="AH87" s="98"/>
      <c r="AI87" s="98">
        <v>5.1743312202776002</v>
      </c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>
        <v>2.02778019447637</v>
      </c>
      <c r="AV87" s="98"/>
      <c r="AW87" s="98">
        <v>1.47076934634228</v>
      </c>
      <c r="AX87" s="98">
        <v>0.23900984368804701</v>
      </c>
      <c r="AY87" s="98">
        <v>0.272882212704258</v>
      </c>
      <c r="AZ87" s="98">
        <v>3.54433654758301</v>
      </c>
      <c r="BA87" s="98"/>
      <c r="BB87" s="98"/>
      <c r="BC87" s="98"/>
    </row>
    <row r="88" spans="1:55" ht="11.25" customHeight="1" x14ac:dyDescent="0.25">
      <c r="A88" s="98" t="s">
        <v>1209</v>
      </c>
      <c r="B88" s="98" t="s">
        <v>907</v>
      </c>
      <c r="C88" s="98"/>
      <c r="D88" s="98"/>
      <c r="E88" s="98">
        <v>52838.797890712798</v>
      </c>
      <c r="F88" s="98">
        <v>94651.476257896007</v>
      </c>
      <c r="G88" s="98">
        <v>230222.898967357</v>
      </c>
      <c r="H88" s="98"/>
      <c r="I88" s="98"/>
      <c r="J88" s="98"/>
      <c r="K88" s="98"/>
      <c r="L88" s="98">
        <v>87564.665275364401</v>
      </c>
      <c r="M88" s="98">
        <v>44.295120548714202</v>
      </c>
      <c r="N88" s="98">
        <v>7502.5416821590497</v>
      </c>
      <c r="O88" s="98">
        <v>268.83544868668702</v>
      </c>
      <c r="P88" s="98">
        <v>90.539626810877706</v>
      </c>
      <c r="Q88" s="98">
        <v>1357.8345212481499</v>
      </c>
      <c r="R88" s="98"/>
      <c r="S88" s="98">
        <v>50.259377573626502</v>
      </c>
      <c r="T88" s="98">
        <v>162.946647402514</v>
      </c>
      <c r="U88" s="98">
        <v>89.775092574404397</v>
      </c>
      <c r="V88" s="98">
        <v>76.148285292600704</v>
      </c>
      <c r="W88" s="98">
        <v>14.6937655131896</v>
      </c>
      <c r="X88" s="98">
        <v>1.1140678890115601</v>
      </c>
      <c r="Y88" s="98">
        <v>1.77737208631162</v>
      </c>
      <c r="Z88" s="98"/>
      <c r="AA88" s="98"/>
      <c r="AB88" s="98">
        <v>20.417175971588701</v>
      </c>
      <c r="AC88" s="98">
        <v>34.639066044838899</v>
      </c>
      <c r="AD88" s="98">
        <v>4.0319046123014202</v>
      </c>
      <c r="AE88" s="98">
        <v>0.41739195531325002</v>
      </c>
      <c r="AF88" s="98">
        <v>1.1071878808918201</v>
      </c>
      <c r="AG88" s="98">
        <v>0.13670836753249399</v>
      </c>
      <c r="AH88" s="98"/>
      <c r="AI88" s="98">
        <v>5.4492822322897103</v>
      </c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>
        <v>2.3092079802190701</v>
      </c>
      <c r="AV88" s="98"/>
      <c r="AW88" s="98">
        <v>1.6292675226976401</v>
      </c>
      <c r="AX88" s="98">
        <v>0.261721407823297</v>
      </c>
      <c r="AY88" s="98">
        <v>0.29145985351109099</v>
      </c>
      <c r="AZ88" s="98">
        <v>3.4794216126018398</v>
      </c>
      <c r="BA88" s="98"/>
      <c r="BB88" s="98"/>
      <c r="BC88" s="98"/>
    </row>
    <row r="89" spans="1:55" ht="11.25" customHeight="1" x14ac:dyDescent="0.25">
      <c r="A89" s="98" t="s">
        <v>1208</v>
      </c>
      <c r="B89" s="98" t="s">
        <v>907</v>
      </c>
      <c r="C89" s="98"/>
      <c r="D89" s="98"/>
      <c r="E89" s="98">
        <v>52896.0299323992</v>
      </c>
      <c r="F89" s="98">
        <v>94894.434453325201</v>
      </c>
      <c r="G89" s="98">
        <v>229651.817059402</v>
      </c>
      <c r="H89" s="98"/>
      <c r="I89" s="98"/>
      <c r="J89" s="98"/>
      <c r="K89" s="98"/>
      <c r="L89" s="98">
        <v>89417.989144260995</v>
      </c>
      <c r="M89" s="98">
        <v>43.6091486246237</v>
      </c>
      <c r="N89" s="98">
        <v>7491.8026920429302</v>
      </c>
      <c r="O89" s="98">
        <v>268.18390769926498</v>
      </c>
      <c r="P89" s="98">
        <v>85.517878777982006</v>
      </c>
      <c r="Q89" s="98">
        <v>1354.09508105085</v>
      </c>
      <c r="R89" s="98"/>
      <c r="S89" s="98">
        <v>49.495005487054101</v>
      </c>
      <c r="T89" s="98">
        <v>159.87976183790499</v>
      </c>
      <c r="U89" s="98">
        <v>84.519874613137105</v>
      </c>
      <c r="V89" s="98">
        <v>82.308556178120099</v>
      </c>
      <c r="W89" s="98">
        <v>14.7631326604308</v>
      </c>
      <c r="X89" s="98">
        <v>1.1239882424132299</v>
      </c>
      <c r="Y89" s="98">
        <v>1.9962276850685301</v>
      </c>
      <c r="Z89" s="98"/>
      <c r="AA89" s="98"/>
      <c r="AB89" s="98">
        <v>19.7850934890986</v>
      </c>
      <c r="AC89" s="98">
        <v>33.533245468065203</v>
      </c>
      <c r="AD89" s="98">
        <v>4.03366654127655</v>
      </c>
      <c r="AE89" s="98">
        <v>0.53088516482402504</v>
      </c>
      <c r="AF89" s="98">
        <v>1.26281568984339</v>
      </c>
      <c r="AG89" s="98">
        <v>0.13634604428795899</v>
      </c>
      <c r="AH89" s="98"/>
      <c r="AI89" s="98">
        <v>5.4145131172298404</v>
      </c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>
        <v>2.1805680890681498</v>
      </c>
      <c r="AV89" s="98"/>
      <c r="AW89" s="98">
        <v>1.60606684840777</v>
      </c>
      <c r="AX89" s="98">
        <v>0.26275909720304103</v>
      </c>
      <c r="AY89" s="98">
        <v>0.31294557805614898</v>
      </c>
      <c r="AZ89" s="98">
        <v>3.5125847062406899</v>
      </c>
      <c r="BA89" s="98"/>
      <c r="BB89" s="98"/>
      <c r="BC89" s="98"/>
    </row>
    <row r="90" spans="1:55" ht="11.25" customHeight="1" x14ac:dyDescent="0.25">
      <c r="A90" s="98" t="s">
        <v>1207</v>
      </c>
      <c r="B90" s="98" t="s">
        <v>907</v>
      </c>
      <c r="C90" s="98"/>
      <c r="D90" s="98"/>
      <c r="E90" s="98">
        <v>52075.452938260503</v>
      </c>
      <c r="F90" s="98">
        <v>94581.500704590595</v>
      </c>
      <c r="G90" s="98">
        <v>230057.81600043699</v>
      </c>
      <c r="H90" s="98"/>
      <c r="I90" s="98"/>
      <c r="J90" s="98"/>
      <c r="K90" s="98"/>
      <c r="L90" s="98">
        <v>90104.962611888302</v>
      </c>
      <c r="M90" s="98">
        <v>43.196196301326403</v>
      </c>
      <c r="N90" s="98">
        <v>7566.5285744990997</v>
      </c>
      <c r="O90" s="98">
        <v>273.03345215542902</v>
      </c>
      <c r="P90" s="98">
        <v>86.215420189896093</v>
      </c>
      <c r="Q90" s="98">
        <v>1352.12042463435</v>
      </c>
      <c r="R90" s="98"/>
      <c r="S90" s="98">
        <v>49.967460244016699</v>
      </c>
      <c r="T90" s="98">
        <v>159.11378629684299</v>
      </c>
      <c r="U90" s="98">
        <v>86.1763775843676</v>
      </c>
      <c r="V90" s="98">
        <v>78.964981954829994</v>
      </c>
      <c r="W90" s="98">
        <v>14.6821827316616</v>
      </c>
      <c r="X90" s="98">
        <v>1.12462083622955</v>
      </c>
      <c r="Y90" s="98">
        <v>1.8691618912474599</v>
      </c>
      <c r="Z90" s="98"/>
      <c r="AA90" s="98"/>
      <c r="AB90" s="98">
        <v>19.338949948050601</v>
      </c>
      <c r="AC90" s="98">
        <v>33.1137953106103</v>
      </c>
      <c r="AD90" s="98">
        <v>3.9948048927184399</v>
      </c>
      <c r="AE90" s="98">
        <v>0.43645731077135203</v>
      </c>
      <c r="AF90" s="98">
        <v>1.16518400270775</v>
      </c>
      <c r="AG90" s="98">
        <v>0.14321681999875199</v>
      </c>
      <c r="AH90" s="98"/>
      <c r="AI90" s="98">
        <v>5.3021905457648</v>
      </c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>
        <v>2.1455816215810302</v>
      </c>
      <c r="AV90" s="98"/>
      <c r="AW90" s="98">
        <v>1.59939008641015</v>
      </c>
      <c r="AX90" s="98">
        <v>0.25893795626046501</v>
      </c>
      <c r="AY90" s="98">
        <v>0.30920150293084803</v>
      </c>
      <c r="AZ90" s="98">
        <v>3.4414704154776499</v>
      </c>
      <c r="BA90" s="98"/>
      <c r="BB90" s="98"/>
      <c r="BC90" s="98"/>
    </row>
    <row r="91" spans="1:55" ht="11.25" customHeight="1" x14ac:dyDescent="0.25">
      <c r="A91" s="98" t="s">
        <v>1206</v>
      </c>
      <c r="B91" s="98" t="s">
        <v>907</v>
      </c>
      <c r="C91" s="98"/>
      <c r="D91" s="98"/>
      <c r="E91" s="98">
        <v>52446.470680103797</v>
      </c>
      <c r="F91" s="98">
        <v>93598.083509371107</v>
      </c>
      <c r="G91" s="98">
        <v>231625.445908305</v>
      </c>
      <c r="H91" s="98"/>
      <c r="I91" s="98"/>
      <c r="J91" s="98"/>
      <c r="K91" s="98"/>
      <c r="L91" s="98">
        <v>89189.585027716705</v>
      </c>
      <c r="M91" s="98">
        <v>42.717862248742001</v>
      </c>
      <c r="N91" s="98">
        <v>6469.2544245694298</v>
      </c>
      <c r="O91" s="98">
        <v>274.24090742420799</v>
      </c>
      <c r="P91" s="98">
        <v>86.239286475548099</v>
      </c>
      <c r="Q91" s="98">
        <v>1350.2623118290601</v>
      </c>
      <c r="R91" s="98"/>
      <c r="S91" s="98">
        <v>50.538689007523097</v>
      </c>
      <c r="T91" s="98">
        <v>161.54509824171001</v>
      </c>
      <c r="U91" s="98">
        <v>86.839033936211095</v>
      </c>
      <c r="V91" s="98">
        <v>79.965670580566197</v>
      </c>
      <c r="W91" s="98">
        <v>14.6593685198548</v>
      </c>
      <c r="X91" s="98">
        <v>1.12665489023837</v>
      </c>
      <c r="Y91" s="98">
        <v>4.7253579215750099</v>
      </c>
      <c r="Z91" s="98"/>
      <c r="AA91" s="98"/>
      <c r="AB91" s="98">
        <v>18.794464685090201</v>
      </c>
      <c r="AC91" s="98">
        <v>32.904271524064399</v>
      </c>
      <c r="AD91" s="98">
        <v>3.9954376851712001</v>
      </c>
      <c r="AE91" s="98">
        <v>0.41660696442263401</v>
      </c>
      <c r="AF91" s="98">
        <v>1.20082566574896</v>
      </c>
      <c r="AG91" s="98">
        <v>0.15741219872272599</v>
      </c>
      <c r="AH91" s="98"/>
      <c r="AI91" s="98">
        <v>5.16205724224407</v>
      </c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>
        <v>2.08104069800192</v>
      </c>
      <c r="AV91" s="98"/>
      <c r="AW91" s="98">
        <v>1.5029798384398401</v>
      </c>
      <c r="AX91" s="98">
        <v>0.23544689310512301</v>
      </c>
      <c r="AY91" s="98">
        <v>0.31210052098638502</v>
      </c>
      <c r="AZ91" s="98">
        <v>3.5665499728758401</v>
      </c>
      <c r="BA91" s="98"/>
      <c r="BB91" s="98"/>
      <c r="BC91" s="98"/>
    </row>
    <row r="92" spans="1:55" ht="11.25" customHeight="1" thickBot="1" x14ac:dyDescent="0.3">
      <c r="A92" s="97" t="s">
        <v>1205</v>
      </c>
      <c r="B92" s="97" t="s">
        <v>907</v>
      </c>
      <c r="C92" s="97"/>
      <c r="D92" s="97"/>
      <c r="E92" s="97">
        <v>53552.049241934998</v>
      </c>
      <c r="F92" s="97">
        <v>94507.753738897503</v>
      </c>
      <c r="G92" s="97">
        <v>230033.39235175299</v>
      </c>
      <c r="H92" s="97"/>
      <c r="I92" s="97"/>
      <c r="J92" s="97"/>
      <c r="K92" s="97"/>
      <c r="L92" s="97">
        <v>88896.647312602596</v>
      </c>
      <c r="M92" s="97">
        <v>43.632965110505602</v>
      </c>
      <c r="N92" s="97">
        <v>7370.1723284516302</v>
      </c>
      <c r="O92" s="97">
        <v>270.42074149835503</v>
      </c>
      <c r="P92" s="97">
        <v>88.176444605086402</v>
      </c>
      <c r="Q92" s="97">
        <v>1334.1406815810401</v>
      </c>
      <c r="R92" s="97"/>
      <c r="S92" s="97">
        <v>49.708949320125598</v>
      </c>
      <c r="T92" s="97">
        <v>162.303178905035</v>
      </c>
      <c r="U92" s="97">
        <v>87.677697115433901</v>
      </c>
      <c r="V92" s="97">
        <v>78.276800177760705</v>
      </c>
      <c r="W92" s="97">
        <v>14.7419191063771</v>
      </c>
      <c r="X92" s="97">
        <v>1.1780860934797599</v>
      </c>
      <c r="Y92" s="97">
        <v>1.9023990839298199</v>
      </c>
      <c r="Z92" s="97"/>
      <c r="AA92" s="97"/>
      <c r="AB92" s="97">
        <v>19.567020830238601</v>
      </c>
      <c r="AC92" s="97">
        <v>33.796044991141599</v>
      </c>
      <c r="AD92" s="97">
        <v>4.0293837301721096</v>
      </c>
      <c r="AE92" s="97">
        <v>0.40445919080076997</v>
      </c>
      <c r="AF92" s="97">
        <v>1.2527399318499099</v>
      </c>
      <c r="AG92" s="97">
        <v>0.13911531819424899</v>
      </c>
      <c r="AH92" s="97"/>
      <c r="AI92" s="97">
        <v>5.3470374380016299</v>
      </c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>
        <v>2.2095205154174402</v>
      </c>
      <c r="AV92" s="97"/>
      <c r="AW92" s="97">
        <v>1.5172169579230801</v>
      </c>
      <c r="AX92" s="97">
        <v>0.24404673201967</v>
      </c>
      <c r="AY92" s="97">
        <v>0.31104402141452597</v>
      </c>
      <c r="AZ92" s="97">
        <v>3.5234826703995399</v>
      </c>
      <c r="BA92" s="97"/>
      <c r="BB92" s="97"/>
      <c r="BC92" s="97"/>
    </row>
    <row r="93" spans="1:55" ht="11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</row>
    <row r="94" spans="1:55" ht="11.2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</row>
    <row r="95" spans="1:55" ht="11.2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</row>
    <row r="96" spans="1:55" ht="11.25" customHeight="1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</row>
    <row r="97" spans="1:55" ht="11.25" customHeight="1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</row>
    <row r="98" spans="1:55" ht="11.25" customHeight="1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</row>
    <row r="99" spans="1:55" ht="11.25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</row>
    <row r="100" spans="1:55" ht="11.25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</row>
    <row r="101" spans="1:55" ht="11.25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</row>
    <row r="102" spans="1:55" ht="11.25" customHeight="1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</row>
    <row r="103" spans="1:55" ht="11.25" customHeight="1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</row>
    <row r="104" spans="1:55" ht="11.2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</row>
    <row r="105" spans="1:55" ht="11.2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</row>
    <row r="106" spans="1:55" ht="11.2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</row>
    <row r="107" spans="1:55" ht="11.25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</row>
    <row r="108" spans="1:55" ht="11.25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</row>
    <row r="109" spans="1:55" ht="11.25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</row>
    <row r="110" spans="1:55" ht="11.25" customHeight="1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</row>
    <row r="111" spans="1:55" ht="11.25" customHeight="1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</row>
    <row r="112" spans="1:55" ht="11.25" customHeight="1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</row>
    <row r="113" spans="1:55" ht="11.25" customHeight="1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</row>
    <row r="114" spans="1:55" ht="11.25" customHeight="1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</row>
    <row r="115" spans="1:55" ht="11.25" customHeight="1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</row>
    <row r="116" spans="1:55" ht="11.25" customHeight="1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</row>
    <row r="117" spans="1:55" ht="11.25" customHeight="1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</row>
    <row r="118" spans="1:55" ht="11.25" customHeight="1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</row>
    <row r="119" spans="1:55" ht="11.25" customHeight="1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</row>
    <row r="120" spans="1:55" ht="11.25" customHeight="1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</row>
    <row r="121" spans="1:55" ht="11.25" customHeight="1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</row>
    <row r="122" spans="1:55" ht="11.25" customHeight="1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</row>
    <row r="123" spans="1:55" ht="11.25" customHeight="1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</row>
    <row r="124" spans="1:55" ht="11.25" customHeight="1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</row>
    <row r="125" spans="1:55" ht="11.25" customHeight="1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</row>
    <row r="126" spans="1:55" ht="11.25" customHeight="1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</row>
    <row r="127" spans="1:55" ht="11.25" customHeight="1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</row>
    <row r="128" spans="1:55" ht="11.25" customHeight="1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</row>
    <row r="129" spans="1:55" ht="11.25" customHeight="1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</row>
    <row r="130" spans="1:55" ht="11.25" customHeight="1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</row>
    <row r="131" spans="1:55" ht="11.25" customHeight="1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</row>
    <row r="132" spans="1:55" ht="11.25" customHeight="1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</row>
    <row r="133" spans="1:55" ht="11.25" customHeight="1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</row>
    <row r="134" spans="1:55" ht="11.25" customHeight="1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</row>
    <row r="135" spans="1:55" ht="11.25" customHeight="1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</row>
    <row r="136" spans="1:55" ht="11.25" customHeight="1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</row>
    <row r="137" spans="1:55" ht="11.25" customHeight="1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</row>
    <row r="138" spans="1:55" ht="11.25" customHeight="1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</row>
    <row r="139" spans="1:55" ht="11.25" customHeight="1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</row>
    <row r="140" spans="1:55" ht="11.25" customHeight="1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</row>
    <row r="141" spans="1:55" ht="11.25" customHeight="1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</row>
    <row r="142" spans="1:55" ht="11.25" customHeight="1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</row>
    <row r="143" spans="1:55" ht="11.25" customHeight="1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</row>
    <row r="144" spans="1:55" ht="11.25" customHeight="1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</row>
    <row r="145" spans="1:55" ht="11.25" customHeight="1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</row>
    <row r="146" spans="1:55" ht="11.25" customHeight="1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</row>
    <row r="147" spans="1:55" ht="11.25" customHeight="1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</row>
    <row r="148" spans="1:55" ht="11.25" customHeight="1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</row>
    <row r="149" spans="1:55" ht="11.25" customHeight="1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</row>
    <row r="150" spans="1:55" ht="11.25" customHeight="1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</row>
    <row r="151" spans="1:55" ht="11.25" customHeight="1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</row>
    <row r="152" spans="1:55" ht="11.25" customHeight="1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</row>
    <row r="153" spans="1:55" ht="11.25" customHeight="1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</row>
    <row r="154" spans="1:55" ht="11.25" customHeight="1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</row>
    <row r="155" spans="1:55" ht="11.25" customHeight="1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</row>
    <row r="156" spans="1:55" ht="11.25" customHeight="1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</row>
    <row r="157" spans="1:55" ht="11.25" customHeight="1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</row>
    <row r="158" spans="1:55" ht="11.25" customHeight="1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</row>
    <row r="159" spans="1:55" ht="11.25" customHeight="1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</row>
    <row r="160" spans="1:55" ht="11.25" customHeight="1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</row>
    <row r="161" spans="1:55" ht="11.25" customHeight="1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</row>
    <row r="162" spans="1:55" ht="11.25" customHeight="1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</row>
    <row r="163" spans="1:55" ht="11.25" customHeight="1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</row>
    <row r="164" spans="1:55" ht="11.25" customHeight="1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</row>
    <row r="165" spans="1:55" ht="11.25" customHeight="1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</row>
    <row r="166" spans="1:55" ht="11.25" customHeight="1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</row>
    <row r="167" spans="1:55" ht="11.25" customHeight="1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</row>
    <row r="168" spans="1:55" ht="11.25" customHeight="1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</row>
    <row r="169" spans="1:55" ht="11.25" customHeight="1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</row>
    <row r="170" spans="1:55" ht="11.25" customHeight="1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</row>
    <row r="171" spans="1:55" ht="11.25" customHeight="1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</row>
    <row r="172" spans="1:55" ht="11.25" customHeight="1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</row>
    <row r="173" spans="1:55" ht="11.25" customHeight="1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</row>
    <row r="174" spans="1:55" ht="11.25" customHeight="1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</row>
    <row r="175" spans="1:55" ht="11.25" customHeight="1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</row>
    <row r="176" spans="1:55" ht="11.25" customHeight="1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</row>
    <row r="177" spans="1:55" ht="11.25" customHeight="1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</row>
    <row r="178" spans="1:55" ht="11.25" customHeight="1" x14ac:dyDescent="0.2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</row>
    <row r="179" spans="1:55" ht="11.25" customHeight="1" x14ac:dyDescent="0.2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</row>
    <row r="180" spans="1:55" ht="11.25" customHeight="1" x14ac:dyDescent="0.2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</row>
    <row r="181" spans="1:55" ht="11.25" customHeight="1" x14ac:dyDescent="0.2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</row>
    <row r="182" spans="1:55" ht="11.25" customHeight="1" x14ac:dyDescent="0.2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</row>
    <row r="183" spans="1:55" ht="11.25" customHeight="1" x14ac:dyDescent="0.2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</row>
    <row r="184" spans="1:55" ht="11.25" customHeight="1" x14ac:dyDescent="0.2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</row>
    <row r="185" spans="1:55" ht="11.25" customHeight="1" x14ac:dyDescent="0.2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</row>
    <row r="186" spans="1:55" ht="11.25" customHeight="1" x14ac:dyDescent="0.2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</row>
    <row r="187" spans="1:55" ht="11.25" customHeight="1" x14ac:dyDescent="0.2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</row>
    <row r="188" spans="1:55" ht="11.25" customHeight="1" x14ac:dyDescent="0.2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</row>
    <row r="189" spans="1:55" ht="11.25" customHeight="1" x14ac:dyDescent="0.2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</row>
    <row r="190" spans="1:55" ht="11.25" customHeight="1" x14ac:dyDescent="0.2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</row>
    <row r="191" spans="1:55" ht="11.25" customHeight="1" x14ac:dyDescent="0.2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</row>
    <row r="192" spans="1:55" ht="11.25" customHeight="1" x14ac:dyDescent="0.2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</row>
    <row r="193" spans="1:55" ht="11.25" customHeight="1" x14ac:dyDescent="0.2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</row>
    <row r="194" spans="1:55" ht="11.25" customHeight="1" x14ac:dyDescent="0.2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</row>
    <row r="195" spans="1:55" ht="11.25" customHeight="1" x14ac:dyDescent="0.2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</row>
    <row r="196" spans="1:55" ht="11.25" customHeight="1" x14ac:dyDescent="0.2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</row>
    <row r="197" spans="1:55" ht="11.25" customHeight="1" x14ac:dyDescent="0.2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</row>
    <row r="198" spans="1:55" ht="11.25" customHeight="1" x14ac:dyDescent="0.2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</row>
    <row r="199" spans="1:55" ht="11.25" customHeight="1" x14ac:dyDescent="0.2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</row>
    <row r="200" spans="1:55" ht="11.25" customHeight="1" x14ac:dyDescent="0.2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</row>
    <row r="201" spans="1:55" ht="11.25" customHeight="1" x14ac:dyDescent="0.2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</row>
    <row r="202" spans="1:55" ht="11.25" customHeight="1" x14ac:dyDescent="0.2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</row>
    <row r="203" spans="1:55" ht="11.25" customHeight="1" x14ac:dyDescent="0.2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</row>
    <row r="204" spans="1:55" ht="11.25" customHeight="1" x14ac:dyDescent="0.2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</row>
    <row r="205" spans="1:55" ht="11.25" customHeight="1" x14ac:dyDescent="0.2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</row>
    <row r="206" spans="1:55" ht="11.25" customHeight="1" x14ac:dyDescent="0.2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</row>
    <row r="207" spans="1:55" ht="11.25" customHeight="1" x14ac:dyDescent="0.2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</row>
    <row r="208" spans="1:55" ht="11.25" customHeight="1" x14ac:dyDescent="0.2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</row>
    <row r="209" spans="1:55" ht="11.25" customHeight="1" x14ac:dyDescent="0.2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</row>
    <row r="210" spans="1:55" ht="11.25" customHeight="1" x14ac:dyDescent="0.2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</row>
    <row r="211" spans="1:55" ht="11.25" customHeight="1" x14ac:dyDescent="0.2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</row>
    <row r="212" spans="1:55" ht="11.25" customHeight="1" x14ac:dyDescent="0.2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</row>
    <row r="213" spans="1:55" ht="11.25" customHeight="1" x14ac:dyDescent="0.2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</row>
    <row r="214" spans="1:55" ht="11.25" customHeight="1" x14ac:dyDescent="0.2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</row>
    <row r="215" spans="1:55" ht="11.25" customHeight="1" x14ac:dyDescent="0.2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</row>
    <row r="216" spans="1:55" ht="11.25" customHeight="1" x14ac:dyDescent="0.2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</row>
    <row r="217" spans="1:55" ht="11.25" customHeight="1" x14ac:dyDescent="0.2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</row>
    <row r="218" spans="1:55" ht="11.25" customHeight="1" x14ac:dyDescent="0.2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</row>
    <row r="219" spans="1:55" ht="11.25" customHeight="1" x14ac:dyDescent="0.2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</row>
    <row r="220" spans="1:55" ht="11.25" customHeight="1" x14ac:dyDescent="0.2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</row>
    <row r="221" spans="1:55" ht="11.25" customHeight="1" x14ac:dyDescent="0.2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</row>
    <row r="222" spans="1:55" ht="11.25" customHeight="1" x14ac:dyDescent="0.2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</row>
    <row r="223" spans="1:55" ht="11.25" customHeight="1" x14ac:dyDescent="0.2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</row>
    <row r="224" spans="1:55" ht="11.25" customHeight="1" x14ac:dyDescent="0.2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</row>
    <row r="225" spans="1:55" ht="11.25" customHeight="1" x14ac:dyDescent="0.2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</row>
    <row r="226" spans="1:55" ht="11.25" customHeight="1" x14ac:dyDescent="0.2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</row>
    <row r="227" spans="1:55" ht="11.25" customHeight="1" x14ac:dyDescent="0.2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</row>
    <row r="228" spans="1:55" ht="11.25" customHeight="1" x14ac:dyDescent="0.2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</row>
    <row r="229" spans="1:55" ht="11.25" customHeight="1" x14ac:dyDescent="0.2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</row>
    <row r="230" spans="1:55" ht="11.25" customHeight="1" x14ac:dyDescent="0.2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</row>
    <row r="231" spans="1:55" ht="11.25" customHeight="1" x14ac:dyDescent="0.2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</row>
    <row r="232" spans="1:55" ht="11.25" customHeight="1" x14ac:dyDescent="0.2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</row>
    <row r="233" spans="1:55" ht="11.25" customHeight="1" x14ac:dyDescent="0.2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</row>
    <row r="234" spans="1:55" ht="11.25" customHeight="1" x14ac:dyDescent="0.2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</row>
    <row r="235" spans="1:55" ht="11.25" customHeight="1" x14ac:dyDescent="0.2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</row>
    <row r="236" spans="1:55" ht="11.25" customHeight="1" x14ac:dyDescent="0.2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</row>
    <row r="237" spans="1:55" ht="11.25" customHeight="1" x14ac:dyDescent="0.2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</row>
    <row r="238" spans="1:55" ht="11.25" customHeight="1" x14ac:dyDescent="0.2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</row>
    <row r="239" spans="1:55" ht="11.25" customHeight="1" x14ac:dyDescent="0.2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</row>
    <row r="240" spans="1:55" ht="11.25" customHeight="1" x14ac:dyDescent="0.2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</row>
    <row r="241" spans="1:55" ht="11.25" customHeight="1" x14ac:dyDescent="0.2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</row>
    <row r="242" spans="1:55" ht="11.25" customHeight="1" x14ac:dyDescent="0.2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</row>
    <row r="243" spans="1:55" ht="11.25" customHeight="1" x14ac:dyDescent="0.2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</row>
    <row r="244" spans="1:55" ht="11.25" customHeight="1" x14ac:dyDescent="0.2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</row>
    <row r="245" spans="1:55" ht="11.25" customHeight="1" x14ac:dyDescent="0.2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</row>
    <row r="246" spans="1:55" ht="11.25" customHeight="1" x14ac:dyDescent="0.2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</row>
    <row r="247" spans="1:55" ht="11.25" customHeight="1" x14ac:dyDescent="0.2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</row>
    <row r="248" spans="1:55" ht="11.25" customHeight="1" x14ac:dyDescent="0.2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</row>
    <row r="249" spans="1:55" ht="11.25" customHeight="1" x14ac:dyDescent="0.2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</row>
    <row r="250" spans="1:55" ht="11.25" customHeight="1" x14ac:dyDescent="0.2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</row>
    <row r="251" spans="1:55" ht="11.25" customHeight="1" x14ac:dyDescent="0.2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</row>
    <row r="252" spans="1:55" ht="11.25" customHeight="1" x14ac:dyDescent="0.2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</row>
    <row r="253" spans="1:55" ht="11.25" customHeight="1" x14ac:dyDescent="0.2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</row>
    <row r="254" spans="1:55" ht="11.25" customHeight="1" x14ac:dyDescent="0.2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</row>
    <row r="255" spans="1:55" ht="11.25" customHeight="1" x14ac:dyDescent="0.2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</row>
    <row r="256" spans="1:55" ht="11.25" customHeight="1" x14ac:dyDescent="0.2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</row>
    <row r="257" spans="1:55" ht="11.25" customHeight="1" x14ac:dyDescent="0.2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</row>
    <row r="258" spans="1:55" ht="11.25" customHeight="1" x14ac:dyDescent="0.2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</row>
    <row r="259" spans="1:55" ht="11.25" customHeight="1" x14ac:dyDescent="0.2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</row>
    <row r="260" spans="1:55" ht="11.25" customHeight="1" x14ac:dyDescent="0.2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</row>
    <row r="261" spans="1:55" ht="11.25" customHeight="1" x14ac:dyDescent="0.2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</row>
    <row r="262" spans="1:55" ht="11.25" customHeight="1" x14ac:dyDescent="0.2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</row>
    <row r="263" spans="1:55" ht="11.25" customHeight="1" x14ac:dyDescent="0.2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</row>
    <row r="264" spans="1:55" ht="11.25" customHeight="1" x14ac:dyDescent="0.2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</row>
    <row r="265" spans="1:55" ht="11.25" customHeight="1" x14ac:dyDescent="0.2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</row>
    <row r="266" spans="1:55" ht="11.25" customHeight="1" x14ac:dyDescent="0.2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</row>
    <row r="267" spans="1:55" ht="11.25" customHeight="1" x14ac:dyDescent="0.2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</row>
    <row r="268" spans="1:55" ht="11.25" customHeight="1" x14ac:dyDescent="0.2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</row>
    <row r="269" spans="1:55" ht="11.25" customHeight="1" x14ac:dyDescent="0.2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</row>
    <row r="270" spans="1:55" ht="11.25" customHeight="1" x14ac:dyDescent="0.2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</row>
    <row r="271" spans="1:55" ht="11.25" customHeight="1" x14ac:dyDescent="0.2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</row>
    <row r="272" spans="1:55" ht="11.25" customHeight="1" x14ac:dyDescent="0.2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</row>
    <row r="273" spans="1:55" ht="11.25" customHeight="1" x14ac:dyDescent="0.2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</row>
    <row r="274" spans="1:55" ht="11.25" customHeight="1" x14ac:dyDescent="0.2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</row>
    <row r="275" spans="1:55" ht="11.25" customHeight="1" x14ac:dyDescent="0.2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</row>
    <row r="276" spans="1:55" ht="11.25" customHeight="1" x14ac:dyDescent="0.2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</row>
    <row r="277" spans="1:55" ht="11.25" customHeight="1" x14ac:dyDescent="0.2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</row>
    <row r="278" spans="1:55" ht="11.25" customHeight="1" x14ac:dyDescent="0.2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</row>
    <row r="279" spans="1:55" ht="11.25" customHeight="1" x14ac:dyDescent="0.2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</row>
    <row r="280" spans="1:55" ht="11.25" customHeight="1" x14ac:dyDescent="0.2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</row>
    <row r="281" spans="1:55" ht="11.25" customHeight="1" x14ac:dyDescent="0.2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</row>
    <row r="282" spans="1:55" ht="11.25" customHeight="1" x14ac:dyDescent="0.2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</row>
    <row r="283" spans="1:55" ht="11.25" customHeight="1" x14ac:dyDescent="0.2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</row>
    <row r="284" spans="1:55" ht="11.25" customHeight="1" x14ac:dyDescent="0.2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</row>
    <row r="285" spans="1:55" ht="11.25" customHeight="1" x14ac:dyDescent="0.2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</row>
    <row r="286" spans="1:55" ht="11.25" customHeight="1" x14ac:dyDescent="0.2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</row>
    <row r="287" spans="1:55" ht="11.25" customHeight="1" x14ac:dyDescent="0.2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</row>
    <row r="288" spans="1:55" ht="11.25" customHeight="1" x14ac:dyDescent="0.2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</row>
    <row r="289" spans="1:55" ht="11.25" customHeight="1" x14ac:dyDescent="0.2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</row>
    <row r="290" spans="1:55" ht="11.25" customHeight="1" x14ac:dyDescent="0.2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</row>
    <row r="291" spans="1:55" ht="11.25" customHeight="1" x14ac:dyDescent="0.2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</row>
    <row r="292" spans="1:55" ht="11.25" customHeight="1" x14ac:dyDescent="0.2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</row>
    <row r="293" spans="1:55" ht="11.25" customHeight="1" x14ac:dyDescent="0.2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</row>
    <row r="294" spans="1:55" ht="11.25" customHeight="1" x14ac:dyDescent="0.2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</row>
    <row r="295" spans="1:55" ht="11.25" customHeight="1" x14ac:dyDescent="0.2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</row>
    <row r="296" spans="1:55" ht="11.25" customHeight="1" x14ac:dyDescent="0.2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</row>
    <row r="297" spans="1:55" ht="11.25" customHeight="1" x14ac:dyDescent="0.2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</row>
    <row r="298" spans="1:55" ht="11.25" customHeight="1" x14ac:dyDescent="0.2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</row>
    <row r="299" spans="1:55" ht="11.25" customHeight="1" x14ac:dyDescent="0.2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</row>
    <row r="300" spans="1:55" ht="11.25" customHeight="1" x14ac:dyDescent="0.2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</row>
    <row r="301" spans="1:55" ht="11.25" customHeight="1" x14ac:dyDescent="0.2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</row>
    <row r="302" spans="1:55" ht="11.25" customHeight="1" x14ac:dyDescent="0.2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</row>
    <row r="303" spans="1:55" ht="11.25" customHeight="1" x14ac:dyDescent="0.2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</row>
    <row r="304" spans="1:55" ht="11.25" customHeight="1" x14ac:dyDescent="0.2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</row>
    <row r="305" spans="1:55" ht="11.25" customHeight="1" x14ac:dyDescent="0.2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</row>
    <row r="306" spans="1:55" ht="11.25" customHeight="1" x14ac:dyDescent="0.2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</row>
    <row r="307" spans="1:55" ht="11.25" customHeight="1" x14ac:dyDescent="0.2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</row>
    <row r="308" spans="1:55" ht="11.25" customHeight="1" x14ac:dyDescent="0.2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</row>
    <row r="309" spans="1:55" ht="11.25" customHeight="1" x14ac:dyDescent="0.2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</row>
    <row r="310" spans="1:55" ht="11.25" customHeight="1" x14ac:dyDescent="0.2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</row>
    <row r="311" spans="1:55" ht="11.25" customHeight="1" x14ac:dyDescent="0.2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</row>
    <row r="312" spans="1:55" ht="11.25" customHeight="1" x14ac:dyDescent="0.2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</row>
    <row r="313" spans="1:55" ht="11.25" customHeight="1" x14ac:dyDescent="0.2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</row>
    <row r="314" spans="1:55" ht="11.25" customHeight="1" x14ac:dyDescent="0.2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</row>
    <row r="315" spans="1:55" ht="11.25" customHeight="1" x14ac:dyDescent="0.2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</row>
    <row r="316" spans="1:55" ht="11.25" customHeight="1" x14ac:dyDescent="0.2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</row>
    <row r="317" spans="1:55" ht="11.25" customHeight="1" x14ac:dyDescent="0.2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</row>
    <row r="318" spans="1:55" ht="11.25" customHeight="1" x14ac:dyDescent="0.2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</row>
    <row r="319" spans="1:55" ht="11.25" customHeight="1" x14ac:dyDescent="0.2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</row>
    <row r="320" spans="1:55" ht="11.25" customHeight="1" x14ac:dyDescent="0.2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</row>
    <row r="321" spans="1:55" ht="11.25" customHeight="1" x14ac:dyDescent="0.2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</row>
    <row r="322" spans="1:55" ht="11.25" customHeight="1" x14ac:dyDescent="0.2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</row>
    <row r="323" spans="1:55" ht="11.25" customHeight="1" x14ac:dyDescent="0.2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</row>
    <row r="324" spans="1:55" ht="11.25" customHeight="1" x14ac:dyDescent="0.2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</row>
    <row r="325" spans="1:55" ht="11.25" customHeight="1" x14ac:dyDescent="0.2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</row>
    <row r="326" spans="1:55" ht="11.25" customHeight="1" x14ac:dyDescent="0.2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</row>
    <row r="327" spans="1:55" ht="11.25" customHeight="1" x14ac:dyDescent="0.2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</row>
    <row r="328" spans="1:55" ht="11.25" customHeight="1" x14ac:dyDescent="0.2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</row>
    <row r="329" spans="1:55" ht="11.25" customHeight="1" x14ac:dyDescent="0.2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</row>
    <row r="330" spans="1:55" ht="11.25" customHeight="1" x14ac:dyDescent="0.2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</row>
    <row r="331" spans="1:55" ht="11.25" customHeight="1" x14ac:dyDescent="0.2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</row>
    <row r="332" spans="1:55" ht="11.25" customHeight="1" x14ac:dyDescent="0.2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</row>
    <row r="333" spans="1:55" ht="11.25" customHeight="1" x14ac:dyDescent="0.2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</row>
    <row r="334" spans="1:55" ht="11.25" customHeight="1" x14ac:dyDescent="0.2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</row>
    <row r="335" spans="1:55" ht="11.25" customHeight="1" x14ac:dyDescent="0.2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</row>
    <row r="336" spans="1:55" ht="11.25" customHeight="1" x14ac:dyDescent="0.2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</row>
    <row r="337" spans="1:55" ht="11.25" customHeight="1" x14ac:dyDescent="0.2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</row>
    <row r="338" spans="1:55" ht="11.25" customHeight="1" x14ac:dyDescent="0.2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</row>
    <row r="339" spans="1:55" ht="11.25" customHeight="1" x14ac:dyDescent="0.2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</row>
    <row r="340" spans="1:55" ht="11.25" customHeight="1" x14ac:dyDescent="0.2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</row>
    <row r="341" spans="1:55" ht="11.25" customHeight="1" x14ac:dyDescent="0.2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</row>
    <row r="342" spans="1:55" ht="11.25" customHeight="1" x14ac:dyDescent="0.2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</row>
    <row r="343" spans="1:55" ht="11.25" customHeight="1" x14ac:dyDescent="0.2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</row>
    <row r="344" spans="1:55" ht="11.25" customHeight="1" x14ac:dyDescent="0.2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</row>
    <row r="345" spans="1:55" ht="11.25" customHeight="1" x14ac:dyDescent="0.2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</row>
    <row r="346" spans="1:55" ht="11.25" customHeight="1" x14ac:dyDescent="0.2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</row>
    <row r="347" spans="1:55" ht="11.25" customHeight="1" x14ac:dyDescent="0.2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</row>
    <row r="348" spans="1:55" ht="11.25" customHeight="1" x14ac:dyDescent="0.2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</row>
    <row r="349" spans="1:55" ht="11.25" customHeight="1" x14ac:dyDescent="0.2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</row>
    <row r="350" spans="1:55" ht="11.25" customHeight="1" x14ac:dyDescent="0.2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</row>
    <row r="351" spans="1:55" ht="11.25" customHeight="1" x14ac:dyDescent="0.2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</row>
    <row r="352" spans="1:55" ht="11.25" customHeight="1" x14ac:dyDescent="0.2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</row>
    <row r="353" spans="1:55" ht="11.25" customHeight="1" x14ac:dyDescent="0.2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</row>
    <row r="354" spans="1:55" ht="11.25" customHeight="1" x14ac:dyDescent="0.2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</row>
    <row r="355" spans="1:55" ht="11.25" customHeight="1" x14ac:dyDescent="0.2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</row>
    <row r="356" spans="1:55" ht="11.25" customHeight="1" x14ac:dyDescent="0.2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</row>
    <row r="357" spans="1:55" ht="11.25" customHeight="1" x14ac:dyDescent="0.2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</row>
    <row r="358" spans="1:55" ht="11.25" customHeight="1" x14ac:dyDescent="0.2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</row>
    <row r="359" spans="1:55" ht="11.25" customHeight="1" x14ac:dyDescent="0.2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</row>
    <row r="360" spans="1:55" ht="11.25" customHeight="1" x14ac:dyDescent="0.2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</row>
    <row r="361" spans="1:55" ht="11.25" customHeight="1" x14ac:dyDescent="0.2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</row>
    <row r="362" spans="1:55" ht="11.25" customHeight="1" x14ac:dyDescent="0.2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</row>
    <row r="363" spans="1:55" ht="11.25" customHeight="1" x14ac:dyDescent="0.2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</row>
    <row r="364" spans="1:55" ht="11.25" customHeight="1" x14ac:dyDescent="0.2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</row>
    <row r="365" spans="1:55" ht="11.25" customHeight="1" x14ac:dyDescent="0.2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</row>
    <row r="366" spans="1:55" ht="11.25" customHeight="1" x14ac:dyDescent="0.2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</row>
    <row r="367" spans="1:55" ht="11.25" customHeight="1" x14ac:dyDescent="0.2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</row>
    <row r="368" spans="1:55" ht="11.25" customHeight="1" x14ac:dyDescent="0.2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</row>
    <row r="369" spans="1:55" ht="11.25" customHeight="1" x14ac:dyDescent="0.2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</row>
    <row r="370" spans="1:55" ht="11.25" customHeight="1" x14ac:dyDescent="0.2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</row>
    <row r="371" spans="1:55" ht="11.25" customHeight="1" x14ac:dyDescent="0.2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</row>
    <row r="372" spans="1:55" ht="11.25" customHeight="1" x14ac:dyDescent="0.2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</row>
    <row r="373" spans="1:55" ht="11.25" customHeight="1" x14ac:dyDescent="0.2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</row>
    <row r="374" spans="1:55" ht="11.25" customHeight="1" x14ac:dyDescent="0.2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</row>
    <row r="375" spans="1:55" ht="11.25" customHeight="1" x14ac:dyDescent="0.2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</row>
    <row r="376" spans="1:55" ht="11.25" customHeight="1" x14ac:dyDescent="0.2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</row>
    <row r="377" spans="1:55" ht="11.25" customHeight="1" x14ac:dyDescent="0.2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</row>
    <row r="378" spans="1:55" ht="11.25" customHeight="1" x14ac:dyDescent="0.2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</row>
    <row r="379" spans="1:55" ht="11.25" customHeight="1" x14ac:dyDescent="0.2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</row>
    <row r="380" spans="1:55" ht="11.25" customHeight="1" x14ac:dyDescent="0.2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</row>
    <row r="381" spans="1:55" ht="11.25" customHeight="1" x14ac:dyDescent="0.2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</row>
    <row r="382" spans="1:55" ht="11.25" customHeight="1" x14ac:dyDescent="0.2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</row>
    <row r="383" spans="1:55" ht="11.25" customHeight="1" x14ac:dyDescent="0.2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</row>
    <row r="384" spans="1:55" ht="11.25" customHeight="1" x14ac:dyDescent="0.2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</row>
    <row r="385" spans="1:55" ht="11.25" customHeight="1" x14ac:dyDescent="0.2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</row>
    <row r="386" spans="1:55" ht="11.25" customHeight="1" x14ac:dyDescent="0.2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</row>
    <row r="387" spans="1:55" ht="11.25" customHeight="1" x14ac:dyDescent="0.2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</row>
    <row r="388" spans="1:55" ht="11.25" customHeight="1" x14ac:dyDescent="0.2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</row>
    <row r="389" spans="1:55" ht="11.25" customHeight="1" x14ac:dyDescent="0.2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</row>
    <row r="390" spans="1:55" ht="11.25" customHeight="1" x14ac:dyDescent="0.2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</row>
    <row r="391" spans="1:55" ht="11.25" customHeight="1" x14ac:dyDescent="0.2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</row>
    <row r="392" spans="1:55" ht="11.25" customHeight="1" x14ac:dyDescent="0.2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</row>
    <row r="393" spans="1:55" ht="11.25" customHeight="1" x14ac:dyDescent="0.2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</row>
    <row r="394" spans="1:55" ht="11.25" customHeight="1" x14ac:dyDescent="0.2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</row>
    <row r="395" spans="1:55" ht="11.25" customHeight="1" x14ac:dyDescent="0.2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</row>
    <row r="396" spans="1:55" ht="11.25" customHeight="1" x14ac:dyDescent="0.2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</row>
    <row r="397" spans="1:55" ht="11.25" customHeight="1" x14ac:dyDescent="0.2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</row>
    <row r="398" spans="1:55" ht="11.25" customHeight="1" x14ac:dyDescent="0.2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</row>
    <row r="399" spans="1:55" ht="11.25" customHeight="1" x14ac:dyDescent="0.2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</row>
    <row r="400" spans="1:55" ht="11.25" customHeight="1" x14ac:dyDescent="0.2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</row>
    <row r="401" spans="1:55" ht="11.25" customHeight="1" x14ac:dyDescent="0.2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</row>
    <row r="402" spans="1:55" ht="11.25" customHeight="1" x14ac:dyDescent="0.2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</row>
    <row r="403" spans="1:55" ht="11.25" customHeight="1" x14ac:dyDescent="0.2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</row>
    <row r="404" spans="1:55" ht="11.25" customHeight="1" x14ac:dyDescent="0.2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</row>
    <row r="405" spans="1:55" ht="11.25" customHeight="1" x14ac:dyDescent="0.2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</row>
    <row r="406" spans="1:55" ht="11.25" customHeight="1" x14ac:dyDescent="0.2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</row>
    <row r="407" spans="1:55" ht="11.25" customHeight="1" x14ac:dyDescent="0.2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</row>
    <row r="408" spans="1:55" ht="11.25" customHeight="1" x14ac:dyDescent="0.2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</row>
    <row r="409" spans="1:55" ht="11.25" customHeight="1" x14ac:dyDescent="0.2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</row>
    <row r="410" spans="1:55" ht="11.25" customHeight="1" x14ac:dyDescent="0.2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</row>
    <row r="411" spans="1:55" ht="11.25" customHeight="1" x14ac:dyDescent="0.2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</row>
    <row r="412" spans="1:55" ht="11.25" customHeight="1" x14ac:dyDescent="0.2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</row>
    <row r="413" spans="1:55" ht="11.25" customHeight="1" x14ac:dyDescent="0.2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</row>
    <row r="414" spans="1:55" ht="11.25" customHeight="1" x14ac:dyDescent="0.2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</row>
    <row r="415" spans="1:55" ht="11.25" customHeight="1" x14ac:dyDescent="0.2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</row>
    <row r="416" spans="1:55" ht="11.25" customHeight="1" x14ac:dyDescent="0.2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</row>
    <row r="417" spans="1:55" ht="11.25" customHeight="1" x14ac:dyDescent="0.2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</row>
    <row r="418" spans="1:55" ht="11.25" customHeight="1" x14ac:dyDescent="0.2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</row>
    <row r="419" spans="1:55" ht="11.25" customHeight="1" x14ac:dyDescent="0.2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</row>
    <row r="420" spans="1:55" ht="11.25" customHeight="1" x14ac:dyDescent="0.2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</row>
    <row r="421" spans="1:55" ht="11.25" customHeight="1" x14ac:dyDescent="0.2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</row>
    <row r="422" spans="1:55" ht="11.25" customHeight="1" x14ac:dyDescent="0.2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</row>
    <row r="423" spans="1:55" ht="11.25" customHeight="1" x14ac:dyDescent="0.2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</row>
    <row r="424" spans="1:55" ht="11.25" customHeight="1" x14ac:dyDescent="0.2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</row>
    <row r="425" spans="1:55" ht="11.25" customHeight="1" x14ac:dyDescent="0.2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</row>
    <row r="426" spans="1:55" ht="11.25" customHeight="1" x14ac:dyDescent="0.2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</row>
    <row r="427" spans="1:55" ht="11.25" customHeight="1" x14ac:dyDescent="0.2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</row>
    <row r="428" spans="1:55" ht="11.25" customHeight="1" x14ac:dyDescent="0.2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</row>
    <row r="429" spans="1:55" ht="11.25" customHeight="1" x14ac:dyDescent="0.2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</row>
    <row r="430" spans="1:55" ht="11.25" customHeight="1" x14ac:dyDescent="0.2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</row>
    <row r="431" spans="1:55" ht="11.25" customHeight="1" x14ac:dyDescent="0.2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</row>
    <row r="432" spans="1:55" ht="11.25" customHeight="1" x14ac:dyDescent="0.2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</row>
    <row r="433" spans="1:55" ht="11.25" customHeight="1" x14ac:dyDescent="0.2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</row>
    <row r="434" spans="1:55" ht="11.25" customHeight="1" x14ac:dyDescent="0.2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</row>
    <row r="435" spans="1:55" ht="11.25" customHeight="1" x14ac:dyDescent="0.2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</row>
    <row r="436" spans="1:55" ht="11.25" customHeight="1" x14ac:dyDescent="0.2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</row>
    <row r="437" spans="1:55" ht="11.25" customHeight="1" x14ac:dyDescent="0.2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</row>
    <row r="438" spans="1:55" ht="11.25" customHeight="1" x14ac:dyDescent="0.2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</row>
    <row r="439" spans="1:55" ht="11.25" customHeight="1" x14ac:dyDescent="0.2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</row>
    <row r="440" spans="1:55" ht="11.25" customHeight="1" x14ac:dyDescent="0.2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</row>
    <row r="441" spans="1:55" ht="11.25" customHeight="1" x14ac:dyDescent="0.2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</row>
    <row r="442" spans="1:55" ht="11.25" customHeight="1" x14ac:dyDescent="0.2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</row>
    <row r="443" spans="1:55" ht="11.25" customHeight="1" x14ac:dyDescent="0.2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</row>
    <row r="444" spans="1:55" ht="11.25" customHeight="1" x14ac:dyDescent="0.2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</row>
    <row r="445" spans="1:55" ht="11.25" customHeight="1" x14ac:dyDescent="0.2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</row>
    <row r="446" spans="1:55" ht="11.25" customHeight="1" x14ac:dyDescent="0.2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</row>
    <row r="447" spans="1:55" ht="11.25" customHeight="1" x14ac:dyDescent="0.2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</row>
    <row r="448" spans="1:55" ht="11.25" customHeight="1" x14ac:dyDescent="0.2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</row>
    <row r="449" spans="1:55" ht="11.25" customHeight="1" x14ac:dyDescent="0.2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</row>
    <row r="450" spans="1:55" ht="11.25" customHeight="1" x14ac:dyDescent="0.2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</row>
    <row r="451" spans="1:55" ht="11.25" customHeight="1" x14ac:dyDescent="0.2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</row>
    <row r="452" spans="1:55" ht="11.25" customHeight="1" x14ac:dyDescent="0.2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</row>
    <row r="453" spans="1:55" ht="11.25" customHeight="1" x14ac:dyDescent="0.2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</row>
    <row r="454" spans="1:55" ht="11.25" customHeight="1" x14ac:dyDescent="0.2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</row>
    <row r="455" spans="1:55" ht="11.25" customHeight="1" x14ac:dyDescent="0.2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</row>
    <row r="456" spans="1:55" ht="11.25" customHeight="1" x14ac:dyDescent="0.2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</row>
    <row r="457" spans="1:55" ht="11.25" customHeight="1" x14ac:dyDescent="0.2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</row>
    <row r="458" spans="1:55" ht="11.25" customHeight="1" x14ac:dyDescent="0.2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</row>
    <row r="459" spans="1:55" ht="11.25" customHeight="1" x14ac:dyDescent="0.2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</row>
    <row r="460" spans="1:55" ht="11.25" customHeight="1" x14ac:dyDescent="0.2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</row>
    <row r="461" spans="1:55" ht="11.25" customHeight="1" x14ac:dyDescent="0.2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</row>
    <row r="462" spans="1:55" ht="11.25" customHeight="1" x14ac:dyDescent="0.2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</row>
    <row r="463" spans="1:55" ht="11.25" customHeight="1" x14ac:dyDescent="0.2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</row>
    <row r="464" spans="1:55" ht="11.25" customHeight="1" x14ac:dyDescent="0.2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</row>
    <row r="465" spans="1:55" ht="11.25" customHeight="1" x14ac:dyDescent="0.2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</row>
    <row r="466" spans="1:55" ht="11.25" customHeight="1" x14ac:dyDescent="0.2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</row>
    <row r="467" spans="1:55" ht="11.25" customHeight="1" x14ac:dyDescent="0.2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</row>
    <row r="468" spans="1:55" ht="11.25" customHeight="1" x14ac:dyDescent="0.2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</row>
    <row r="469" spans="1:55" ht="11.25" customHeight="1" x14ac:dyDescent="0.2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</row>
    <row r="470" spans="1:55" ht="11.25" customHeight="1" x14ac:dyDescent="0.2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</row>
    <row r="471" spans="1:55" ht="11.25" customHeight="1" x14ac:dyDescent="0.2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</row>
    <row r="472" spans="1:55" ht="11.25" customHeight="1" x14ac:dyDescent="0.2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</row>
    <row r="473" spans="1:55" ht="11.25" customHeight="1" x14ac:dyDescent="0.2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</row>
    <row r="474" spans="1:55" ht="11.25" customHeight="1" x14ac:dyDescent="0.2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</row>
    <row r="475" spans="1:55" ht="11.25" customHeight="1" x14ac:dyDescent="0.2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</row>
    <row r="476" spans="1:55" ht="11.25" customHeight="1" x14ac:dyDescent="0.2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</row>
    <row r="477" spans="1:55" ht="11.25" customHeight="1" x14ac:dyDescent="0.2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</row>
    <row r="478" spans="1:55" ht="11.25" customHeight="1" x14ac:dyDescent="0.2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</row>
    <row r="479" spans="1:55" ht="11.25" customHeight="1" x14ac:dyDescent="0.2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</row>
    <row r="480" spans="1:55" ht="11.25" customHeight="1" x14ac:dyDescent="0.2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</row>
    <row r="481" spans="1:55" ht="11.25" customHeight="1" x14ac:dyDescent="0.2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</row>
    <row r="482" spans="1:55" ht="11.25" customHeight="1" x14ac:dyDescent="0.2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</row>
    <row r="483" spans="1:55" ht="11.25" customHeight="1" x14ac:dyDescent="0.2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</row>
    <row r="484" spans="1:55" ht="11.25" customHeight="1" x14ac:dyDescent="0.2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</row>
    <row r="485" spans="1:55" ht="11.25" customHeight="1" x14ac:dyDescent="0.2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</row>
    <row r="486" spans="1:55" ht="11.25" customHeight="1" x14ac:dyDescent="0.2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</row>
    <row r="487" spans="1:55" ht="11.25" customHeight="1" x14ac:dyDescent="0.2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</row>
    <row r="488" spans="1:55" ht="11.25" customHeight="1" x14ac:dyDescent="0.2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</row>
    <row r="489" spans="1:55" ht="11.25" customHeight="1" x14ac:dyDescent="0.2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</row>
    <row r="490" spans="1:55" ht="11.25" customHeight="1" x14ac:dyDescent="0.2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</row>
    <row r="491" spans="1:55" ht="11.25" customHeight="1" x14ac:dyDescent="0.2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</row>
    <row r="492" spans="1:55" ht="11.25" customHeight="1" x14ac:dyDescent="0.2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</row>
    <row r="493" spans="1:55" ht="11.25" customHeight="1" x14ac:dyDescent="0.2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</row>
    <row r="494" spans="1:55" ht="11.25" customHeight="1" x14ac:dyDescent="0.2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</row>
    <row r="495" spans="1:55" ht="11.25" customHeight="1" x14ac:dyDescent="0.2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</row>
    <row r="496" spans="1:55" ht="11.25" customHeight="1" x14ac:dyDescent="0.2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</row>
    <row r="497" spans="1:55" ht="11.25" customHeight="1" x14ac:dyDescent="0.2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</row>
    <row r="498" spans="1:55" ht="11.25" customHeight="1" x14ac:dyDescent="0.2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</row>
    <row r="499" spans="1:55" ht="11.25" customHeight="1" x14ac:dyDescent="0.2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</row>
    <row r="500" spans="1:55" ht="11.25" customHeight="1" x14ac:dyDescent="0.2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</row>
    <row r="501" spans="1:55" ht="11.25" customHeight="1" x14ac:dyDescent="0.2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</row>
    <row r="502" spans="1:55" ht="11.25" customHeight="1" x14ac:dyDescent="0.2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</row>
    <row r="503" spans="1:55" ht="11.25" customHeight="1" x14ac:dyDescent="0.2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</row>
    <row r="504" spans="1:55" ht="11.25" customHeight="1" x14ac:dyDescent="0.2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</row>
    <row r="505" spans="1:55" ht="11.25" customHeight="1" x14ac:dyDescent="0.2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</row>
    <row r="506" spans="1:55" ht="11.25" customHeight="1" x14ac:dyDescent="0.2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</row>
    <row r="507" spans="1:55" ht="11.25" customHeight="1" x14ac:dyDescent="0.2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</row>
    <row r="508" spans="1:55" ht="11.25" customHeight="1" x14ac:dyDescent="0.2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</row>
    <row r="509" spans="1:55" ht="11.25" customHeight="1" x14ac:dyDescent="0.2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</row>
    <row r="510" spans="1:55" ht="11.25" customHeight="1" x14ac:dyDescent="0.2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</row>
    <row r="511" spans="1:55" ht="11.25" customHeight="1" x14ac:dyDescent="0.2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</row>
    <row r="512" spans="1:55" ht="11.25" customHeight="1" x14ac:dyDescent="0.2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</row>
    <row r="513" spans="1:55" ht="11.25" customHeight="1" x14ac:dyDescent="0.2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</row>
    <row r="514" spans="1:55" ht="11.25" customHeight="1" x14ac:dyDescent="0.2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</row>
    <row r="515" spans="1:55" ht="11.25" customHeight="1" x14ac:dyDescent="0.2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</row>
    <row r="516" spans="1:55" ht="11.25" customHeight="1" x14ac:dyDescent="0.2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</row>
    <row r="517" spans="1:55" ht="11.25" customHeight="1" x14ac:dyDescent="0.2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</row>
    <row r="518" spans="1:55" ht="11.25" customHeight="1" x14ac:dyDescent="0.2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</row>
    <row r="519" spans="1:55" ht="11.25" customHeight="1" x14ac:dyDescent="0.2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</row>
    <row r="520" spans="1:55" ht="11.25" customHeight="1" x14ac:dyDescent="0.2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</row>
    <row r="521" spans="1:55" ht="11.25" customHeight="1" x14ac:dyDescent="0.2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</row>
    <row r="522" spans="1:55" ht="11.25" customHeight="1" x14ac:dyDescent="0.2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</row>
    <row r="523" spans="1:55" ht="11.25" customHeight="1" x14ac:dyDescent="0.2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</row>
    <row r="524" spans="1:55" ht="11.25" customHeight="1" x14ac:dyDescent="0.2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</row>
    <row r="525" spans="1:55" ht="11.25" customHeight="1" x14ac:dyDescent="0.2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</row>
    <row r="526" spans="1:55" ht="11.25" customHeight="1" x14ac:dyDescent="0.2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</row>
    <row r="527" spans="1:55" ht="11.25" customHeight="1" x14ac:dyDescent="0.2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</row>
    <row r="528" spans="1:55" ht="11.25" customHeight="1" x14ac:dyDescent="0.25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</row>
    <row r="529" spans="1:55" ht="11.25" customHeight="1" x14ac:dyDescent="0.25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</row>
    <row r="530" spans="1:55" ht="11.25" customHeight="1" x14ac:dyDescent="0.25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</row>
    <row r="531" spans="1:55" ht="11.25" customHeight="1" x14ac:dyDescent="0.25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</row>
    <row r="532" spans="1:55" ht="11.25" customHeight="1" x14ac:dyDescent="0.25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</row>
    <row r="533" spans="1:55" ht="11.25" customHeight="1" x14ac:dyDescent="0.25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</row>
    <row r="534" spans="1:55" ht="11.25" customHeight="1" x14ac:dyDescent="0.25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</row>
    <row r="535" spans="1:55" ht="11.25" customHeight="1" x14ac:dyDescent="0.25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</row>
    <row r="536" spans="1:55" ht="11.25" customHeight="1" x14ac:dyDescent="0.25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</row>
    <row r="537" spans="1:55" ht="11.25" customHeight="1" x14ac:dyDescent="0.25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</row>
    <row r="538" spans="1:55" ht="11.25" customHeight="1" x14ac:dyDescent="0.25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</row>
    <row r="539" spans="1:55" ht="11.25" customHeight="1" x14ac:dyDescent="0.25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</row>
    <row r="540" spans="1:55" ht="11.25" customHeight="1" x14ac:dyDescent="0.25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</row>
    <row r="541" spans="1:55" ht="11.25" customHeight="1" x14ac:dyDescent="0.25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</row>
    <row r="542" spans="1:55" ht="11.25" customHeight="1" x14ac:dyDescent="0.25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</row>
    <row r="543" spans="1:55" ht="11.25" customHeight="1" x14ac:dyDescent="0.25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</row>
    <row r="544" spans="1:55" ht="11.25" customHeight="1" x14ac:dyDescent="0.25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</row>
    <row r="545" spans="1:55" ht="11.25" customHeight="1" x14ac:dyDescent="0.25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</row>
    <row r="546" spans="1:55" ht="11.25" customHeight="1" x14ac:dyDescent="0.25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</row>
    <row r="547" spans="1:55" ht="11.25" customHeight="1" x14ac:dyDescent="0.25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</row>
    <row r="548" spans="1:55" ht="11.25" customHeight="1" x14ac:dyDescent="0.25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</row>
    <row r="549" spans="1:55" ht="11.25" customHeight="1" x14ac:dyDescent="0.25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</row>
    <row r="550" spans="1:55" ht="11.25" customHeight="1" x14ac:dyDescent="0.25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</row>
    <row r="551" spans="1:55" ht="11.25" customHeight="1" x14ac:dyDescent="0.25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</row>
    <row r="552" spans="1:55" ht="11.25" customHeight="1" x14ac:dyDescent="0.25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</row>
    <row r="553" spans="1:55" ht="11.25" customHeight="1" x14ac:dyDescent="0.25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</row>
    <row r="554" spans="1:55" ht="11.25" customHeight="1" x14ac:dyDescent="0.25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</row>
    <row r="555" spans="1:55" ht="11.25" customHeight="1" x14ac:dyDescent="0.25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</row>
    <row r="556" spans="1:55" ht="11.25" customHeight="1" x14ac:dyDescent="0.25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</row>
    <row r="557" spans="1:55" ht="11.25" customHeight="1" x14ac:dyDescent="0.25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</row>
    <row r="558" spans="1:55" ht="11.25" customHeight="1" x14ac:dyDescent="0.25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</row>
    <row r="559" spans="1:55" ht="11.25" customHeight="1" x14ac:dyDescent="0.25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</row>
    <row r="560" spans="1:55" ht="11.25" customHeight="1" x14ac:dyDescent="0.25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</row>
    <row r="561" spans="1:55" ht="11.25" customHeight="1" x14ac:dyDescent="0.25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</row>
    <row r="562" spans="1:55" ht="11.25" customHeight="1" x14ac:dyDescent="0.25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</row>
    <row r="563" spans="1:55" ht="11.25" customHeight="1" x14ac:dyDescent="0.25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</row>
    <row r="564" spans="1:55" ht="11.25" customHeight="1" x14ac:dyDescent="0.25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</row>
    <row r="565" spans="1:55" ht="11.25" customHeight="1" x14ac:dyDescent="0.25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</row>
    <row r="566" spans="1:55" ht="11.25" customHeight="1" x14ac:dyDescent="0.25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</row>
    <row r="567" spans="1:55" ht="11.25" customHeight="1" x14ac:dyDescent="0.25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</row>
    <row r="568" spans="1:55" ht="11.25" customHeight="1" x14ac:dyDescent="0.25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</row>
    <row r="569" spans="1:55" ht="11.25" customHeight="1" x14ac:dyDescent="0.25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</row>
    <row r="570" spans="1:55" ht="11.25" customHeight="1" x14ac:dyDescent="0.25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</row>
    <row r="571" spans="1:55" ht="11.25" customHeight="1" x14ac:dyDescent="0.25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</row>
    <row r="572" spans="1:55" ht="11.25" customHeight="1" x14ac:dyDescent="0.25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</row>
    <row r="573" spans="1:55" ht="11.25" customHeight="1" x14ac:dyDescent="0.25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</row>
    <row r="574" spans="1:55" ht="11.25" customHeight="1" x14ac:dyDescent="0.25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</row>
    <row r="575" spans="1:55" ht="11.25" customHeight="1" x14ac:dyDescent="0.25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</row>
    <row r="576" spans="1:55" ht="11.25" customHeight="1" x14ac:dyDescent="0.25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</row>
    <row r="577" spans="1:55" ht="11.25" customHeight="1" x14ac:dyDescent="0.25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</row>
    <row r="578" spans="1:55" ht="11.25" customHeight="1" x14ac:dyDescent="0.25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</row>
    <row r="579" spans="1:55" ht="11.25" customHeight="1" x14ac:dyDescent="0.25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</row>
    <row r="580" spans="1:55" ht="11.25" customHeight="1" x14ac:dyDescent="0.25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</row>
    <row r="581" spans="1:55" ht="11.25" customHeight="1" x14ac:dyDescent="0.2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</row>
    <row r="582" spans="1:55" ht="11.25" customHeight="1" x14ac:dyDescent="0.25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</row>
    <row r="583" spans="1:55" ht="11.25" customHeight="1" x14ac:dyDescent="0.25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</row>
    <row r="584" spans="1:55" ht="11.25" customHeight="1" x14ac:dyDescent="0.25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</row>
    <row r="585" spans="1:55" ht="11.25" customHeight="1" x14ac:dyDescent="0.25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</row>
    <row r="586" spans="1:55" ht="11.25" customHeight="1" x14ac:dyDescent="0.25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</row>
    <row r="587" spans="1:55" ht="11.25" customHeight="1" x14ac:dyDescent="0.25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</row>
    <row r="588" spans="1:55" ht="11.25" customHeight="1" x14ac:dyDescent="0.25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</row>
    <row r="589" spans="1:55" ht="11.25" customHeight="1" x14ac:dyDescent="0.25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</row>
    <row r="590" spans="1:55" ht="11.25" customHeight="1" x14ac:dyDescent="0.25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</row>
    <row r="591" spans="1:55" ht="11.25" customHeight="1" x14ac:dyDescent="0.25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</row>
    <row r="592" spans="1:55" ht="11.25" customHeight="1" x14ac:dyDescent="0.25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</row>
    <row r="593" spans="1:55" ht="11.25" customHeight="1" x14ac:dyDescent="0.25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</row>
    <row r="594" spans="1:55" ht="11.25" customHeight="1" x14ac:dyDescent="0.25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</row>
    <row r="595" spans="1:55" ht="11.25" customHeight="1" x14ac:dyDescent="0.25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</row>
    <row r="596" spans="1:55" ht="11.25" customHeight="1" x14ac:dyDescent="0.25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</row>
    <row r="597" spans="1:55" ht="11.25" customHeight="1" x14ac:dyDescent="0.25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</row>
    <row r="598" spans="1:55" ht="11.25" customHeight="1" x14ac:dyDescent="0.25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</row>
    <row r="599" spans="1:55" ht="11.25" customHeight="1" x14ac:dyDescent="0.25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</row>
    <row r="600" spans="1:55" ht="11.25" customHeight="1" x14ac:dyDescent="0.25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</row>
    <row r="601" spans="1:55" ht="11.25" customHeight="1" x14ac:dyDescent="0.25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</row>
    <row r="602" spans="1:55" ht="11.25" customHeight="1" x14ac:dyDescent="0.25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</row>
    <row r="603" spans="1:55" ht="11.25" customHeight="1" x14ac:dyDescent="0.25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</row>
    <row r="604" spans="1:55" ht="11.25" customHeight="1" x14ac:dyDescent="0.25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</row>
    <row r="605" spans="1:55" ht="11.25" customHeight="1" x14ac:dyDescent="0.25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</row>
    <row r="606" spans="1:55" ht="11.25" customHeight="1" x14ac:dyDescent="0.25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</row>
    <row r="607" spans="1:55" ht="11.25" customHeight="1" x14ac:dyDescent="0.25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</row>
    <row r="608" spans="1:55" ht="11.25" customHeight="1" x14ac:dyDescent="0.25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</row>
    <row r="609" spans="1:55" ht="11.25" customHeight="1" x14ac:dyDescent="0.25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</row>
    <row r="610" spans="1:55" ht="11.25" customHeight="1" x14ac:dyDescent="0.25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</row>
    <row r="611" spans="1:55" ht="11.25" customHeight="1" x14ac:dyDescent="0.25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</row>
    <row r="612" spans="1:55" ht="11.25" customHeight="1" x14ac:dyDescent="0.25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</row>
    <row r="613" spans="1:55" ht="11.25" customHeight="1" x14ac:dyDescent="0.25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</row>
    <row r="614" spans="1:55" ht="11.25" customHeight="1" x14ac:dyDescent="0.25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</row>
    <row r="615" spans="1:55" ht="11.25" customHeight="1" x14ac:dyDescent="0.25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</row>
    <row r="616" spans="1:55" ht="11.25" customHeight="1" x14ac:dyDescent="0.25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</row>
    <row r="617" spans="1:55" ht="11.25" customHeight="1" x14ac:dyDescent="0.25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</row>
    <row r="618" spans="1:55" ht="11.25" customHeight="1" x14ac:dyDescent="0.25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</row>
    <row r="619" spans="1:55" ht="11.25" customHeight="1" x14ac:dyDescent="0.25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</row>
    <row r="620" spans="1:55" ht="11.25" customHeight="1" x14ac:dyDescent="0.25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</row>
    <row r="621" spans="1:55" ht="11.25" customHeight="1" x14ac:dyDescent="0.25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</row>
    <row r="622" spans="1:55" ht="11.25" customHeight="1" x14ac:dyDescent="0.25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</row>
    <row r="623" spans="1:55" ht="11.25" customHeight="1" x14ac:dyDescent="0.25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</row>
    <row r="624" spans="1:55" ht="11.25" customHeight="1" x14ac:dyDescent="0.25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</row>
    <row r="625" spans="1:55" ht="11.25" customHeight="1" x14ac:dyDescent="0.25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</row>
    <row r="626" spans="1:55" ht="11.25" customHeight="1" x14ac:dyDescent="0.25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</row>
    <row r="627" spans="1:55" ht="11.25" customHeight="1" x14ac:dyDescent="0.25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</row>
    <row r="628" spans="1:55" ht="11.25" customHeight="1" x14ac:dyDescent="0.25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</row>
    <row r="629" spans="1:55" ht="11.25" customHeight="1" x14ac:dyDescent="0.25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</row>
    <row r="630" spans="1:55" ht="11.25" customHeight="1" x14ac:dyDescent="0.25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</row>
    <row r="631" spans="1:55" ht="11.25" customHeight="1" x14ac:dyDescent="0.25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</row>
    <row r="632" spans="1:55" ht="11.25" customHeight="1" x14ac:dyDescent="0.25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</row>
    <row r="633" spans="1:55" ht="11.25" customHeight="1" x14ac:dyDescent="0.25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</row>
    <row r="634" spans="1:55" ht="11.25" customHeight="1" x14ac:dyDescent="0.25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</row>
    <row r="635" spans="1:55" ht="11.25" customHeight="1" x14ac:dyDescent="0.25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</row>
    <row r="636" spans="1:55" ht="11.25" customHeight="1" x14ac:dyDescent="0.25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</row>
    <row r="637" spans="1:55" ht="11.25" customHeight="1" x14ac:dyDescent="0.25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</row>
    <row r="638" spans="1:55" ht="11.25" customHeight="1" x14ac:dyDescent="0.25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</row>
    <row r="639" spans="1:55" ht="11.25" customHeight="1" x14ac:dyDescent="0.25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</row>
    <row r="640" spans="1:55" ht="11.25" customHeight="1" x14ac:dyDescent="0.25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</row>
    <row r="641" spans="1:55" ht="11.25" customHeight="1" x14ac:dyDescent="0.25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</row>
    <row r="642" spans="1:55" ht="11.25" customHeight="1" x14ac:dyDescent="0.25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</row>
    <row r="643" spans="1:55" ht="11.25" customHeight="1" x14ac:dyDescent="0.25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</row>
    <row r="644" spans="1:55" ht="11.25" customHeight="1" x14ac:dyDescent="0.25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</row>
    <row r="645" spans="1:55" ht="11.25" customHeight="1" x14ac:dyDescent="0.25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</row>
    <row r="646" spans="1:55" ht="11.25" customHeight="1" x14ac:dyDescent="0.25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</row>
    <row r="647" spans="1:55" ht="11.25" customHeight="1" x14ac:dyDescent="0.25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</row>
    <row r="648" spans="1:55" ht="11.25" customHeight="1" x14ac:dyDescent="0.25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</row>
    <row r="649" spans="1:55" ht="11.25" customHeight="1" x14ac:dyDescent="0.25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</row>
    <row r="650" spans="1:55" ht="11.25" customHeight="1" x14ac:dyDescent="0.25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</row>
    <row r="651" spans="1:55" ht="11.25" customHeight="1" x14ac:dyDescent="0.25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</row>
    <row r="652" spans="1:55" ht="11.25" customHeight="1" x14ac:dyDescent="0.25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</row>
    <row r="653" spans="1:55" ht="11.25" customHeight="1" x14ac:dyDescent="0.25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</row>
    <row r="654" spans="1:55" ht="11.25" customHeight="1" x14ac:dyDescent="0.25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</row>
    <row r="655" spans="1:55" ht="11.25" customHeight="1" x14ac:dyDescent="0.25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</row>
    <row r="656" spans="1:55" ht="11.25" customHeight="1" x14ac:dyDescent="0.25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</row>
    <row r="657" spans="1:55" ht="11.25" customHeight="1" x14ac:dyDescent="0.25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</row>
    <row r="658" spans="1:55" ht="11.25" customHeight="1" x14ac:dyDescent="0.25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</row>
    <row r="659" spans="1:55" ht="11.25" customHeight="1" x14ac:dyDescent="0.25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</row>
    <row r="660" spans="1:55" ht="11.25" customHeight="1" x14ac:dyDescent="0.25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</row>
    <row r="661" spans="1:55" ht="11.25" customHeight="1" x14ac:dyDescent="0.25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</row>
    <row r="662" spans="1:55" ht="11.25" customHeight="1" x14ac:dyDescent="0.25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</row>
    <row r="663" spans="1:55" ht="11.25" customHeight="1" x14ac:dyDescent="0.25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</row>
    <row r="664" spans="1:55" ht="11.25" customHeight="1" x14ac:dyDescent="0.25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</row>
    <row r="665" spans="1:55" ht="11.25" customHeight="1" x14ac:dyDescent="0.25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</row>
    <row r="666" spans="1:55" ht="11.25" customHeight="1" x14ac:dyDescent="0.25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</row>
    <row r="667" spans="1:55" ht="11.25" customHeight="1" x14ac:dyDescent="0.25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</row>
    <row r="668" spans="1:55" ht="11.25" customHeight="1" x14ac:dyDescent="0.25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</row>
    <row r="669" spans="1:55" ht="11.25" customHeight="1" x14ac:dyDescent="0.25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</row>
    <row r="670" spans="1:55" ht="11.25" customHeight="1" x14ac:dyDescent="0.25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</row>
    <row r="671" spans="1:55" ht="11.25" customHeight="1" x14ac:dyDescent="0.25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</row>
    <row r="672" spans="1:55" ht="11.25" customHeight="1" x14ac:dyDescent="0.25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</row>
    <row r="673" spans="1:55" ht="11.25" customHeight="1" x14ac:dyDescent="0.25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</row>
    <row r="674" spans="1:55" ht="11.25" customHeight="1" x14ac:dyDescent="0.25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</row>
    <row r="675" spans="1:55" ht="11.25" customHeight="1" x14ac:dyDescent="0.25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</row>
    <row r="676" spans="1:55" ht="11.25" customHeight="1" x14ac:dyDescent="0.25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</row>
    <row r="677" spans="1:55" ht="11.25" customHeight="1" x14ac:dyDescent="0.25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</row>
    <row r="678" spans="1:55" ht="11.25" customHeight="1" x14ac:dyDescent="0.25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</row>
    <row r="679" spans="1:55" ht="11.25" customHeight="1" x14ac:dyDescent="0.25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</row>
    <row r="680" spans="1:55" ht="11.25" customHeight="1" x14ac:dyDescent="0.25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</row>
    <row r="681" spans="1:55" ht="11.25" customHeight="1" x14ac:dyDescent="0.25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</row>
    <row r="682" spans="1:55" ht="11.25" customHeight="1" x14ac:dyDescent="0.25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</row>
    <row r="683" spans="1:55" ht="11.25" customHeight="1" x14ac:dyDescent="0.25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</row>
    <row r="684" spans="1:55" ht="11.25" customHeight="1" x14ac:dyDescent="0.25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</row>
    <row r="685" spans="1:55" ht="11.25" customHeight="1" x14ac:dyDescent="0.25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</row>
    <row r="686" spans="1:55" ht="11.25" customHeight="1" x14ac:dyDescent="0.25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</row>
    <row r="687" spans="1:55" ht="11.25" customHeight="1" x14ac:dyDescent="0.25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</row>
    <row r="688" spans="1:55" ht="11.25" customHeight="1" x14ac:dyDescent="0.25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</row>
    <row r="689" spans="1:55" ht="11.25" customHeight="1" x14ac:dyDescent="0.25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</row>
    <row r="690" spans="1:55" ht="11.25" customHeight="1" x14ac:dyDescent="0.25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</row>
    <row r="691" spans="1:55" ht="11.25" customHeight="1" x14ac:dyDescent="0.25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</row>
    <row r="692" spans="1:55" ht="11.25" customHeight="1" x14ac:dyDescent="0.25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</row>
    <row r="693" spans="1:55" ht="11.25" customHeight="1" x14ac:dyDescent="0.25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</row>
    <row r="694" spans="1:55" ht="11.25" customHeight="1" x14ac:dyDescent="0.25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</row>
    <row r="695" spans="1:55" ht="11.25" customHeight="1" x14ac:dyDescent="0.25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</row>
    <row r="696" spans="1:55" ht="11.25" customHeight="1" x14ac:dyDescent="0.25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</row>
    <row r="697" spans="1:55" ht="11.25" customHeight="1" x14ac:dyDescent="0.25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</row>
    <row r="698" spans="1:55" ht="11.25" customHeight="1" x14ac:dyDescent="0.25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</row>
    <row r="699" spans="1:55" ht="11.25" customHeight="1" x14ac:dyDescent="0.25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</row>
    <row r="700" spans="1:55" ht="11.25" customHeight="1" x14ac:dyDescent="0.25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</row>
    <row r="701" spans="1:55" ht="11.25" customHeight="1" x14ac:dyDescent="0.25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</row>
    <row r="702" spans="1:55" ht="11.25" customHeight="1" x14ac:dyDescent="0.25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</row>
    <row r="703" spans="1:55" ht="11.25" customHeight="1" x14ac:dyDescent="0.25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</row>
    <row r="704" spans="1:55" ht="11.25" customHeight="1" x14ac:dyDescent="0.25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</row>
    <row r="705" spans="1:55" ht="11.25" customHeight="1" x14ac:dyDescent="0.25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</row>
    <row r="706" spans="1:55" ht="11.25" customHeight="1" x14ac:dyDescent="0.25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</row>
    <row r="707" spans="1:55" ht="11.25" customHeight="1" x14ac:dyDescent="0.25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</row>
    <row r="708" spans="1:55" ht="11.25" customHeight="1" x14ac:dyDescent="0.25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</row>
    <row r="709" spans="1:55" ht="11.25" customHeight="1" x14ac:dyDescent="0.25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</row>
    <row r="710" spans="1:55" ht="11.25" customHeight="1" x14ac:dyDescent="0.25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</row>
    <row r="711" spans="1:55" ht="11.25" customHeight="1" x14ac:dyDescent="0.25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</row>
    <row r="712" spans="1:55" ht="11.25" customHeight="1" x14ac:dyDescent="0.25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</row>
    <row r="713" spans="1:55" ht="11.25" customHeight="1" x14ac:dyDescent="0.25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</row>
    <row r="714" spans="1:55" ht="11.25" customHeight="1" x14ac:dyDescent="0.25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</row>
    <row r="715" spans="1:55" ht="11.25" customHeight="1" x14ac:dyDescent="0.25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</row>
    <row r="716" spans="1:55" ht="11.25" customHeight="1" x14ac:dyDescent="0.25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</row>
    <row r="717" spans="1:55" ht="11.25" customHeight="1" x14ac:dyDescent="0.25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</row>
    <row r="718" spans="1:55" ht="11.25" customHeight="1" x14ac:dyDescent="0.25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</row>
    <row r="719" spans="1:55" ht="11.25" customHeight="1" x14ac:dyDescent="0.25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</row>
    <row r="720" spans="1:55" ht="11.25" customHeight="1" x14ac:dyDescent="0.25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</row>
    <row r="721" spans="1:55" ht="11.25" customHeight="1" x14ac:dyDescent="0.25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</row>
    <row r="722" spans="1:55" ht="11.25" customHeight="1" x14ac:dyDescent="0.25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</row>
    <row r="723" spans="1:55" ht="11.25" customHeight="1" x14ac:dyDescent="0.25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</row>
    <row r="724" spans="1:55" ht="11.25" customHeight="1" x14ac:dyDescent="0.25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</row>
    <row r="725" spans="1:55" ht="11.25" customHeight="1" x14ac:dyDescent="0.25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</row>
    <row r="726" spans="1:55" ht="11.25" customHeight="1" x14ac:dyDescent="0.25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</row>
    <row r="727" spans="1:55" ht="11.25" customHeight="1" x14ac:dyDescent="0.25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</row>
    <row r="728" spans="1:55" ht="11.25" customHeight="1" x14ac:dyDescent="0.25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</row>
    <row r="729" spans="1:55" ht="11.25" customHeight="1" x14ac:dyDescent="0.25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</row>
    <row r="730" spans="1:55" ht="11.25" customHeight="1" x14ac:dyDescent="0.25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</row>
    <row r="731" spans="1:55" ht="11.25" customHeight="1" x14ac:dyDescent="0.25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</row>
    <row r="732" spans="1:55" ht="11.25" customHeight="1" x14ac:dyDescent="0.25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</row>
    <row r="733" spans="1:55" ht="11.25" customHeight="1" x14ac:dyDescent="0.25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</row>
    <row r="734" spans="1:55" ht="11.25" customHeight="1" x14ac:dyDescent="0.25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</row>
    <row r="735" spans="1:55" ht="11.25" customHeight="1" x14ac:dyDescent="0.25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</row>
    <row r="736" spans="1:55" ht="11.25" customHeight="1" x14ac:dyDescent="0.25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</row>
    <row r="737" spans="1:55" ht="11.25" customHeight="1" x14ac:dyDescent="0.25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</row>
    <row r="738" spans="1:55" ht="11.25" customHeight="1" x14ac:dyDescent="0.25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</row>
    <row r="739" spans="1:55" ht="11.25" customHeight="1" x14ac:dyDescent="0.25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</row>
    <row r="740" spans="1:55" ht="11.25" customHeight="1" x14ac:dyDescent="0.25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</row>
    <row r="741" spans="1:55" ht="11.25" customHeight="1" x14ac:dyDescent="0.25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</row>
    <row r="742" spans="1:55" ht="11.25" customHeight="1" x14ac:dyDescent="0.25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</row>
    <row r="743" spans="1:55" ht="11.25" customHeight="1" x14ac:dyDescent="0.25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</row>
    <row r="744" spans="1:55" ht="11.25" customHeight="1" x14ac:dyDescent="0.25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</row>
    <row r="745" spans="1:55" ht="11.25" customHeight="1" x14ac:dyDescent="0.25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</row>
    <row r="746" spans="1:55" ht="11.25" customHeight="1" x14ac:dyDescent="0.25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</row>
    <row r="747" spans="1:55" ht="11.25" customHeight="1" x14ac:dyDescent="0.25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</row>
    <row r="748" spans="1:55" ht="11.25" customHeight="1" x14ac:dyDescent="0.25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</row>
    <row r="749" spans="1:55" ht="11.25" customHeight="1" x14ac:dyDescent="0.25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</row>
    <row r="750" spans="1:55" ht="11.25" customHeight="1" x14ac:dyDescent="0.25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</row>
    <row r="751" spans="1:55" ht="11.25" customHeight="1" x14ac:dyDescent="0.25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</row>
    <row r="752" spans="1:55" ht="11.25" customHeight="1" x14ac:dyDescent="0.25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</row>
    <row r="753" spans="1:55" ht="11.25" customHeight="1" x14ac:dyDescent="0.25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</row>
    <row r="754" spans="1:55" ht="11.25" customHeight="1" x14ac:dyDescent="0.25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</row>
    <row r="755" spans="1:55" ht="11.25" customHeight="1" x14ac:dyDescent="0.25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</row>
    <row r="756" spans="1:55" ht="11.25" customHeight="1" x14ac:dyDescent="0.25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</row>
    <row r="757" spans="1:55" ht="11.25" customHeight="1" x14ac:dyDescent="0.25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</row>
    <row r="758" spans="1:55" ht="11.25" customHeight="1" x14ac:dyDescent="0.25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</row>
    <row r="759" spans="1:55" ht="11.25" customHeight="1" x14ac:dyDescent="0.25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</row>
    <row r="760" spans="1:55" ht="11.25" customHeight="1" x14ac:dyDescent="0.25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</row>
    <row r="761" spans="1:55" ht="11.25" customHeight="1" x14ac:dyDescent="0.25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</row>
    <row r="762" spans="1:55" ht="11.25" customHeight="1" x14ac:dyDescent="0.25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</row>
    <row r="763" spans="1:55" ht="11.25" customHeight="1" x14ac:dyDescent="0.25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</row>
    <row r="764" spans="1:55" ht="11.25" customHeight="1" x14ac:dyDescent="0.25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</row>
    <row r="765" spans="1:55" ht="11.25" customHeight="1" x14ac:dyDescent="0.25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</row>
    <row r="766" spans="1:55" ht="11.25" customHeight="1" x14ac:dyDescent="0.25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</row>
    <row r="767" spans="1:55" ht="11.25" customHeight="1" x14ac:dyDescent="0.25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</row>
    <row r="768" spans="1:55" ht="11.25" customHeight="1" x14ac:dyDescent="0.25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</row>
    <row r="769" spans="1:55" ht="11.25" customHeight="1" x14ac:dyDescent="0.25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</row>
    <row r="770" spans="1:55" ht="11.25" customHeight="1" x14ac:dyDescent="0.25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</row>
    <row r="771" spans="1:55" ht="11.25" customHeight="1" x14ac:dyDescent="0.25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</row>
    <row r="772" spans="1:55" ht="11.25" customHeight="1" x14ac:dyDescent="0.25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</row>
    <row r="773" spans="1:55" ht="11.25" customHeight="1" x14ac:dyDescent="0.25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</row>
    <row r="774" spans="1:55" ht="11.25" customHeight="1" x14ac:dyDescent="0.25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</row>
    <row r="775" spans="1:55" ht="11.25" customHeight="1" x14ac:dyDescent="0.25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</row>
    <row r="776" spans="1:55" ht="11.25" customHeight="1" x14ac:dyDescent="0.25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</row>
    <row r="777" spans="1:55" ht="11.25" customHeight="1" x14ac:dyDescent="0.25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</row>
    <row r="778" spans="1:55" ht="11.25" customHeight="1" x14ac:dyDescent="0.25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</row>
    <row r="779" spans="1:55" ht="11.25" customHeight="1" x14ac:dyDescent="0.25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</row>
    <row r="780" spans="1:55" ht="11.25" customHeight="1" x14ac:dyDescent="0.25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</row>
    <row r="781" spans="1:55" ht="11.25" customHeight="1" x14ac:dyDescent="0.25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</row>
    <row r="782" spans="1:55" ht="11.25" customHeight="1" x14ac:dyDescent="0.25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</row>
    <row r="783" spans="1:55" ht="11.25" customHeight="1" x14ac:dyDescent="0.25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</row>
    <row r="784" spans="1:55" ht="11.25" customHeight="1" x14ac:dyDescent="0.25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</row>
    <row r="785" spans="1:55" ht="11.25" customHeight="1" x14ac:dyDescent="0.25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</row>
    <row r="786" spans="1:55" ht="11.25" customHeight="1" x14ac:dyDescent="0.25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</row>
    <row r="787" spans="1:55" ht="11.25" customHeight="1" x14ac:dyDescent="0.25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</row>
    <row r="788" spans="1:55" ht="11.25" customHeight="1" x14ac:dyDescent="0.25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</row>
    <row r="789" spans="1:55" ht="11.25" customHeight="1" x14ac:dyDescent="0.25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</row>
    <row r="790" spans="1:55" ht="11.25" customHeight="1" x14ac:dyDescent="0.25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</row>
    <row r="791" spans="1:55" ht="11.25" customHeight="1" x14ac:dyDescent="0.25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</row>
    <row r="792" spans="1:55" ht="11.25" customHeight="1" x14ac:dyDescent="0.25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</row>
    <row r="793" spans="1:55" ht="11.25" customHeight="1" x14ac:dyDescent="0.25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</row>
    <row r="794" spans="1:55" ht="11.25" customHeight="1" x14ac:dyDescent="0.25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</row>
    <row r="795" spans="1:55" ht="11.25" customHeight="1" x14ac:dyDescent="0.25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</row>
    <row r="796" spans="1:55" ht="11.25" customHeight="1" x14ac:dyDescent="0.25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</row>
    <row r="797" spans="1:55" ht="11.25" customHeight="1" x14ac:dyDescent="0.25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</row>
    <row r="798" spans="1:55" ht="11.25" customHeight="1" x14ac:dyDescent="0.25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</row>
    <row r="799" spans="1:55" ht="11.25" customHeight="1" x14ac:dyDescent="0.25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</row>
    <row r="800" spans="1:55" ht="11.25" customHeight="1" x14ac:dyDescent="0.25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</row>
    <row r="801" spans="1:55" ht="11.25" customHeight="1" x14ac:dyDescent="0.25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</row>
    <row r="802" spans="1:55" ht="11.25" customHeight="1" x14ac:dyDescent="0.25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</row>
    <row r="803" spans="1:55" ht="11.25" customHeight="1" x14ac:dyDescent="0.25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</row>
    <row r="804" spans="1:55" ht="11.25" customHeight="1" x14ac:dyDescent="0.25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</row>
    <row r="805" spans="1:55" ht="11.25" customHeight="1" x14ac:dyDescent="0.25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</row>
    <row r="806" spans="1:55" ht="11.25" customHeight="1" x14ac:dyDescent="0.25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</row>
    <row r="807" spans="1:55" ht="11.25" customHeight="1" x14ac:dyDescent="0.25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</row>
    <row r="808" spans="1:55" ht="11.25" customHeight="1" x14ac:dyDescent="0.25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</row>
    <row r="809" spans="1:55" ht="11.25" customHeight="1" x14ac:dyDescent="0.25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</row>
    <row r="810" spans="1:55" ht="11.25" customHeight="1" x14ac:dyDescent="0.25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</row>
    <row r="811" spans="1:55" ht="11.25" customHeight="1" x14ac:dyDescent="0.25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</row>
    <row r="812" spans="1:55" ht="11.25" customHeight="1" x14ac:dyDescent="0.25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</row>
    <row r="813" spans="1:55" ht="11.25" customHeight="1" x14ac:dyDescent="0.25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</row>
    <row r="814" spans="1:55" ht="11.25" customHeight="1" x14ac:dyDescent="0.25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</row>
    <row r="815" spans="1:55" ht="11.25" customHeight="1" x14ac:dyDescent="0.25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</row>
    <row r="816" spans="1:55" ht="11.25" customHeight="1" x14ac:dyDescent="0.25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</row>
    <row r="817" spans="1:55" ht="11.25" customHeight="1" x14ac:dyDescent="0.25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</row>
    <row r="818" spans="1:55" ht="11.25" customHeight="1" x14ac:dyDescent="0.25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</row>
    <row r="819" spans="1:55" ht="11.25" customHeight="1" x14ac:dyDescent="0.25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</row>
    <row r="820" spans="1:55" ht="11.25" customHeight="1" x14ac:dyDescent="0.25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</row>
    <row r="821" spans="1:55" ht="11.25" customHeight="1" x14ac:dyDescent="0.25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</row>
    <row r="822" spans="1:55" ht="11.25" customHeight="1" x14ac:dyDescent="0.25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</row>
    <row r="823" spans="1:55" ht="11.25" customHeight="1" x14ac:dyDescent="0.25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</row>
    <row r="824" spans="1:55" ht="11.25" customHeight="1" x14ac:dyDescent="0.25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</row>
    <row r="825" spans="1:55" ht="11.25" customHeight="1" x14ac:dyDescent="0.25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</row>
    <row r="826" spans="1:55" ht="11.25" customHeight="1" x14ac:dyDescent="0.25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</row>
    <row r="827" spans="1:55" ht="11.25" customHeight="1" x14ac:dyDescent="0.25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</row>
    <row r="828" spans="1:55" ht="11.25" customHeight="1" x14ac:dyDescent="0.25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</row>
    <row r="829" spans="1:55" ht="11.25" customHeight="1" x14ac:dyDescent="0.25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</row>
    <row r="830" spans="1:55" ht="11.25" customHeight="1" x14ac:dyDescent="0.25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</row>
    <row r="831" spans="1:55" ht="11.25" customHeight="1" x14ac:dyDescent="0.25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</row>
    <row r="832" spans="1:55" ht="11.25" customHeight="1" x14ac:dyDescent="0.25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</row>
    <row r="833" spans="1:55" ht="11.25" customHeight="1" x14ac:dyDescent="0.25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</row>
    <row r="834" spans="1:55" ht="11.25" customHeight="1" x14ac:dyDescent="0.25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</row>
    <row r="835" spans="1:55" ht="11.25" customHeight="1" x14ac:dyDescent="0.25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</row>
    <row r="836" spans="1:55" ht="11.25" customHeight="1" x14ac:dyDescent="0.25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</row>
    <row r="837" spans="1:55" ht="11.25" customHeight="1" x14ac:dyDescent="0.25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</row>
    <row r="838" spans="1:55" ht="11.25" customHeight="1" x14ac:dyDescent="0.25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</row>
    <row r="839" spans="1:55" ht="11.25" customHeight="1" x14ac:dyDescent="0.25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</row>
    <row r="840" spans="1:55" ht="11.25" customHeight="1" x14ac:dyDescent="0.25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</row>
    <row r="841" spans="1:55" ht="11.25" customHeight="1" x14ac:dyDescent="0.25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</row>
    <row r="842" spans="1:55" ht="11.25" customHeight="1" x14ac:dyDescent="0.25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</row>
    <row r="843" spans="1:55" ht="11.25" customHeight="1" x14ac:dyDescent="0.25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</row>
    <row r="844" spans="1:55" ht="11.25" customHeight="1" x14ac:dyDescent="0.25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</row>
    <row r="845" spans="1:55" ht="11.25" customHeight="1" x14ac:dyDescent="0.25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</row>
    <row r="846" spans="1:55" ht="11.25" customHeight="1" x14ac:dyDescent="0.25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</row>
    <row r="847" spans="1:55" ht="11.25" customHeight="1" x14ac:dyDescent="0.25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</row>
    <row r="848" spans="1:55" ht="11.25" customHeight="1" x14ac:dyDescent="0.25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</row>
    <row r="849" spans="1:55" ht="11.25" customHeight="1" x14ac:dyDescent="0.25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</row>
    <row r="850" spans="1:55" ht="11.25" customHeight="1" x14ac:dyDescent="0.25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</row>
    <row r="851" spans="1:55" ht="11.25" customHeight="1" x14ac:dyDescent="0.25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</row>
    <row r="852" spans="1:55" ht="11.25" customHeight="1" x14ac:dyDescent="0.25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</row>
    <row r="853" spans="1:55" ht="11.25" customHeight="1" x14ac:dyDescent="0.25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</row>
    <row r="854" spans="1:55" ht="11.25" customHeight="1" x14ac:dyDescent="0.25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</row>
    <row r="855" spans="1:55" ht="11.25" customHeight="1" x14ac:dyDescent="0.25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</row>
    <row r="856" spans="1:55" ht="11.25" customHeight="1" x14ac:dyDescent="0.25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</row>
    <row r="857" spans="1:55" ht="11.25" customHeight="1" x14ac:dyDescent="0.25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</row>
    <row r="858" spans="1:55" ht="11.25" customHeight="1" x14ac:dyDescent="0.25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</row>
    <row r="859" spans="1:55" ht="11.25" customHeight="1" x14ac:dyDescent="0.25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</row>
    <row r="860" spans="1:55" ht="11.25" customHeight="1" x14ac:dyDescent="0.25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</row>
    <row r="861" spans="1:55" ht="11.25" customHeight="1" x14ac:dyDescent="0.25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</row>
    <row r="862" spans="1:55" ht="11.25" customHeight="1" x14ac:dyDescent="0.25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</row>
    <row r="863" spans="1:55" ht="11.25" customHeight="1" x14ac:dyDescent="0.25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</row>
    <row r="864" spans="1:55" ht="11.25" customHeight="1" x14ac:dyDescent="0.25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</row>
    <row r="865" spans="1:55" ht="11.25" customHeight="1" x14ac:dyDescent="0.25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</row>
    <row r="866" spans="1:55" ht="11.25" customHeight="1" x14ac:dyDescent="0.25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</row>
    <row r="867" spans="1:55" ht="11.25" customHeight="1" x14ac:dyDescent="0.25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</row>
    <row r="868" spans="1:55" ht="11.25" customHeight="1" x14ac:dyDescent="0.25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</row>
    <row r="869" spans="1:55" ht="11.25" customHeight="1" x14ac:dyDescent="0.25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</row>
    <row r="870" spans="1:55" ht="11.25" customHeight="1" x14ac:dyDescent="0.25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</row>
    <row r="871" spans="1:55" ht="11.25" customHeight="1" x14ac:dyDescent="0.25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</row>
    <row r="872" spans="1:55" ht="11.25" customHeight="1" x14ac:dyDescent="0.25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</row>
    <row r="873" spans="1:55" ht="11.25" customHeight="1" x14ac:dyDescent="0.25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</row>
    <row r="874" spans="1:55" ht="11.25" customHeight="1" x14ac:dyDescent="0.25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</row>
    <row r="875" spans="1:55" ht="11.25" customHeight="1" x14ac:dyDescent="0.25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</row>
    <row r="876" spans="1:55" ht="11.25" customHeight="1" x14ac:dyDescent="0.25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</row>
    <row r="877" spans="1:55" ht="11.25" customHeight="1" x14ac:dyDescent="0.25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</row>
    <row r="878" spans="1:55" ht="11.25" customHeight="1" x14ac:dyDescent="0.25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</row>
    <row r="879" spans="1:55" ht="11.25" customHeight="1" x14ac:dyDescent="0.25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</row>
    <row r="880" spans="1:55" ht="11.25" customHeight="1" x14ac:dyDescent="0.25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</row>
    <row r="881" spans="1:55" ht="11.25" customHeight="1" x14ac:dyDescent="0.25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</row>
    <row r="882" spans="1:55" ht="11.25" customHeight="1" x14ac:dyDescent="0.25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</row>
    <row r="883" spans="1:55" ht="11.25" customHeight="1" x14ac:dyDescent="0.25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</row>
    <row r="884" spans="1:55" ht="11.25" customHeight="1" x14ac:dyDescent="0.25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</row>
    <row r="885" spans="1:55" ht="11.25" customHeight="1" x14ac:dyDescent="0.25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</row>
    <row r="886" spans="1:55" ht="11.25" customHeight="1" x14ac:dyDescent="0.25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</row>
    <row r="887" spans="1:55" ht="11.25" customHeight="1" x14ac:dyDescent="0.25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</row>
    <row r="888" spans="1:55" ht="11.25" customHeight="1" x14ac:dyDescent="0.25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</row>
    <row r="889" spans="1:55" ht="11.25" customHeight="1" x14ac:dyDescent="0.25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</row>
    <row r="890" spans="1:55" ht="11.25" customHeight="1" x14ac:dyDescent="0.25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</row>
    <row r="891" spans="1:55" ht="11.25" customHeight="1" x14ac:dyDescent="0.25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</row>
    <row r="892" spans="1:55" ht="11.25" customHeight="1" x14ac:dyDescent="0.25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</row>
    <row r="893" spans="1:55" ht="11.25" customHeight="1" x14ac:dyDescent="0.25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</row>
    <row r="894" spans="1:55" ht="11.25" customHeight="1" x14ac:dyDescent="0.25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</row>
    <row r="895" spans="1:55" ht="11.25" customHeight="1" x14ac:dyDescent="0.25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</row>
    <row r="896" spans="1:55" ht="11.25" customHeight="1" x14ac:dyDescent="0.25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</row>
    <row r="897" spans="1:55" ht="11.25" customHeight="1" x14ac:dyDescent="0.25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</row>
    <row r="898" spans="1:55" ht="11.25" customHeight="1" x14ac:dyDescent="0.25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</row>
    <row r="899" spans="1:55" ht="11.25" customHeight="1" x14ac:dyDescent="0.25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</row>
    <row r="900" spans="1:55" ht="11.25" customHeight="1" x14ac:dyDescent="0.25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</row>
    <row r="901" spans="1:55" ht="11.25" customHeight="1" x14ac:dyDescent="0.25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</row>
    <row r="902" spans="1:55" ht="11.25" customHeight="1" x14ac:dyDescent="0.25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</row>
    <row r="903" spans="1:55" ht="11.25" customHeight="1" x14ac:dyDescent="0.25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</row>
    <row r="904" spans="1:55" ht="11.25" customHeight="1" x14ac:dyDescent="0.25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</row>
    <row r="905" spans="1:55" ht="11.25" customHeight="1" x14ac:dyDescent="0.25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</row>
    <row r="906" spans="1:55" ht="11.25" customHeight="1" x14ac:dyDescent="0.25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</row>
    <row r="907" spans="1:55" ht="11.25" customHeight="1" x14ac:dyDescent="0.25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</row>
    <row r="908" spans="1:55" ht="11.25" customHeight="1" x14ac:dyDescent="0.25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</row>
    <row r="909" spans="1:55" ht="11.25" customHeight="1" x14ac:dyDescent="0.25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</row>
    <row r="910" spans="1:55" ht="11.25" customHeight="1" x14ac:dyDescent="0.25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</row>
    <row r="911" spans="1:55" ht="11.25" customHeight="1" x14ac:dyDescent="0.25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</row>
    <row r="912" spans="1:55" ht="11.25" customHeight="1" x14ac:dyDescent="0.25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</row>
    <row r="913" spans="1:55" ht="11.25" customHeight="1" x14ac:dyDescent="0.25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</row>
    <row r="914" spans="1:55" ht="11.25" customHeight="1" x14ac:dyDescent="0.25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</row>
    <row r="915" spans="1:55" ht="11.25" customHeight="1" x14ac:dyDescent="0.25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</row>
    <row r="916" spans="1:55" ht="11.25" customHeight="1" x14ac:dyDescent="0.25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</row>
    <row r="917" spans="1:55" ht="11.25" customHeight="1" x14ac:dyDescent="0.25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</row>
    <row r="918" spans="1:55" ht="11.25" customHeight="1" x14ac:dyDescent="0.25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</row>
    <row r="919" spans="1:55" ht="11.25" customHeight="1" x14ac:dyDescent="0.25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</row>
    <row r="920" spans="1:55" ht="11.25" customHeight="1" x14ac:dyDescent="0.25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</row>
    <row r="921" spans="1:55" ht="11.25" customHeight="1" x14ac:dyDescent="0.25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</row>
    <row r="922" spans="1:55" ht="11.25" customHeight="1" x14ac:dyDescent="0.25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</row>
    <row r="923" spans="1:55" ht="11.25" customHeight="1" x14ac:dyDescent="0.25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</row>
    <row r="924" spans="1:55" ht="11.25" customHeight="1" x14ac:dyDescent="0.25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</row>
    <row r="925" spans="1:55" ht="11.25" customHeight="1" x14ac:dyDescent="0.25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</row>
    <row r="926" spans="1:55" ht="11.25" customHeight="1" x14ac:dyDescent="0.25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</row>
    <row r="927" spans="1:55" ht="11.25" customHeight="1" x14ac:dyDescent="0.25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</row>
    <row r="928" spans="1:55" ht="11.25" customHeight="1" x14ac:dyDescent="0.25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</row>
    <row r="929" spans="1:55" ht="11.25" customHeight="1" x14ac:dyDescent="0.25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</row>
    <row r="930" spans="1:55" ht="11.25" customHeight="1" x14ac:dyDescent="0.25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</row>
    <row r="931" spans="1:55" ht="11.25" customHeight="1" x14ac:dyDescent="0.25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</row>
    <row r="932" spans="1:55" ht="11.25" customHeight="1" x14ac:dyDescent="0.25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</row>
    <row r="933" spans="1:55" ht="11.25" customHeight="1" x14ac:dyDescent="0.25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</row>
    <row r="934" spans="1:55" ht="11.25" customHeight="1" x14ac:dyDescent="0.25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</row>
    <row r="935" spans="1:55" ht="11.25" customHeight="1" x14ac:dyDescent="0.25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</row>
    <row r="936" spans="1:55" ht="11.25" customHeight="1" x14ac:dyDescent="0.25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</row>
    <row r="937" spans="1:55" ht="11.25" customHeight="1" x14ac:dyDescent="0.25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</row>
    <row r="938" spans="1:55" ht="11.25" customHeight="1" x14ac:dyDescent="0.25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</row>
    <row r="939" spans="1:55" ht="11.25" customHeight="1" x14ac:dyDescent="0.25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</row>
    <row r="940" spans="1:55" ht="11.25" customHeight="1" x14ac:dyDescent="0.25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</row>
    <row r="941" spans="1:55" ht="11.25" customHeight="1" x14ac:dyDescent="0.25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</row>
    <row r="942" spans="1:55" ht="11.25" customHeight="1" x14ac:dyDescent="0.25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</row>
    <row r="943" spans="1:55" ht="11.25" customHeight="1" x14ac:dyDescent="0.25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</row>
    <row r="944" spans="1:55" ht="11.25" customHeight="1" x14ac:dyDescent="0.25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</row>
    <row r="945" spans="1:55" ht="11.25" customHeight="1" x14ac:dyDescent="0.25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</row>
    <row r="946" spans="1:55" ht="11.25" customHeight="1" x14ac:dyDescent="0.25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</row>
    <row r="947" spans="1:55" ht="11.25" customHeight="1" x14ac:dyDescent="0.25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</row>
    <row r="948" spans="1:55" ht="11.25" customHeight="1" x14ac:dyDescent="0.25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</row>
    <row r="949" spans="1:55" ht="11.25" customHeight="1" x14ac:dyDescent="0.25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</row>
    <row r="950" spans="1:55" ht="11.25" customHeight="1" x14ac:dyDescent="0.25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</row>
    <row r="951" spans="1:55" ht="11.25" customHeight="1" x14ac:dyDescent="0.25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</row>
    <row r="952" spans="1:55" ht="11.25" customHeight="1" x14ac:dyDescent="0.25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</row>
    <row r="953" spans="1:55" ht="11.25" customHeight="1" x14ac:dyDescent="0.25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</row>
    <row r="954" spans="1:55" ht="11.25" customHeight="1" x14ac:dyDescent="0.25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</row>
    <row r="955" spans="1:55" ht="11.25" customHeight="1" x14ac:dyDescent="0.25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</row>
    <row r="956" spans="1:55" ht="11.25" customHeight="1" x14ac:dyDescent="0.25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</row>
    <row r="957" spans="1:55" ht="11.25" customHeight="1" x14ac:dyDescent="0.25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</row>
    <row r="958" spans="1:55" ht="11.25" customHeight="1" x14ac:dyDescent="0.25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</row>
    <row r="959" spans="1:55" ht="11.25" customHeight="1" x14ac:dyDescent="0.25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</row>
    <row r="960" spans="1:55" ht="11.25" customHeight="1" x14ac:dyDescent="0.25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</row>
    <row r="961" spans="1:55" ht="11.25" customHeight="1" x14ac:dyDescent="0.25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</row>
    <row r="962" spans="1:55" ht="11.25" customHeight="1" x14ac:dyDescent="0.25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</row>
    <row r="963" spans="1:55" ht="11.25" customHeight="1" x14ac:dyDescent="0.25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</row>
    <row r="964" spans="1:55" ht="11.25" customHeight="1" x14ac:dyDescent="0.25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</row>
    <row r="965" spans="1:55" ht="11.25" customHeight="1" x14ac:dyDescent="0.25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</row>
    <row r="966" spans="1:55" ht="11.25" customHeight="1" x14ac:dyDescent="0.25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</row>
    <row r="967" spans="1:55" ht="11.25" customHeight="1" x14ac:dyDescent="0.25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</row>
    <row r="968" spans="1:55" ht="11.25" customHeight="1" x14ac:dyDescent="0.25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</row>
    <row r="969" spans="1:55" ht="11.25" customHeight="1" x14ac:dyDescent="0.25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</row>
    <row r="970" spans="1:55" ht="11.25" customHeight="1" x14ac:dyDescent="0.25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</row>
    <row r="971" spans="1:55" ht="11.25" customHeight="1" x14ac:dyDescent="0.25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</row>
    <row r="972" spans="1:55" ht="11.25" customHeight="1" x14ac:dyDescent="0.25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</row>
    <row r="973" spans="1:55" ht="11.25" customHeight="1" x14ac:dyDescent="0.25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</row>
    <row r="974" spans="1:55" ht="11.25" customHeight="1" x14ac:dyDescent="0.25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</row>
    <row r="975" spans="1:55" ht="11.25" customHeight="1" x14ac:dyDescent="0.25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</row>
    <row r="976" spans="1:55" ht="11.25" customHeight="1" x14ac:dyDescent="0.25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</row>
    <row r="977" spans="1:55" ht="11.25" customHeight="1" x14ac:dyDescent="0.25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</row>
    <row r="978" spans="1:55" ht="11.25" customHeight="1" x14ac:dyDescent="0.25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</row>
    <row r="979" spans="1:55" ht="11.25" customHeight="1" x14ac:dyDescent="0.25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</row>
    <row r="980" spans="1:55" ht="11.25" customHeight="1" x14ac:dyDescent="0.25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</row>
    <row r="981" spans="1:55" ht="11.25" customHeight="1" x14ac:dyDescent="0.25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</row>
    <row r="982" spans="1:55" ht="11.25" customHeight="1" x14ac:dyDescent="0.25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</row>
    <row r="983" spans="1:55" ht="11.25" customHeight="1" x14ac:dyDescent="0.25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</row>
    <row r="984" spans="1:55" ht="11.25" customHeight="1" x14ac:dyDescent="0.25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</row>
    <row r="985" spans="1:55" ht="11.25" customHeight="1" x14ac:dyDescent="0.25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</row>
    <row r="986" spans="1:55" ht="11.25" customHeight="1" x14ac:dyDescent="0.25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</row>
    <row r="987" spans="1:55" ht="11.25" customHeight="1" x14ac:dyDescent="0.25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</row>
    <row r="988" spans="1:55" ht="11.25" customHeight="1" x14ac:dyDescent="0.25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</row>
    <row r="989" spans="1:55" ht="11.25" customHeight="1" x14ac:dyDescent="0.25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</row>
    <row r="990" spans="1:55" ht="11.25" customHeight="1" x14ac:dyDescent="0.25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</row>
    <row r="991" spans="1:55" ht="11.25" customHeight="1" x14ac:dyDescent="0.25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</row>
    <row r="992" spans="1:55" ht="11.25" customHeight="1" x14ac:dyDescent="0.25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</row>
    <row r="993" spans="1:55" ht="11.25" customHeight="1" x14ac:dyDescent="0.25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</row>
    <row r="994" spans="1:55" ht="11.25" customHeight="1" x14ac:dyDescent="0.25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</row>
    <row r="995" spans="1:55" ht="11.25" customHeight="1" x14ac:dyDescent="0.25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</row>
    <row r="996" spans="1:55" ht="11.25" customHeight="1" x14ac:dyDescent="0.25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</row>
    <row r="997" spans="1:55" ht="11.25" customHeight="1" x14ac:dyDescent="0.25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</row>
    <row r="998" spans="1:55" ht="11.25" customHeight="1" x14ac:dyDescent="0.25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</row>
    <row r="999" spans="1:55" ht="11.25" customHeight="1" x14ac:dyDescent="0.25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</row>
    <row r="1000" spans="1:55" ht="11.25" customHeight="1" x14ac:dyDescent="0.25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</row>
  </sheetData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8F23F-A0DE-4251-92D2-178C595441DB}">
  <dimension ref="A1:BI1000"/>
  <sheetViews>
    <sheetView workbookViewId="0"/>
  </sheetViews>
  <sheetFormatPr defaultColWidth="12.85546875" defaultRowHeight="15" customHeight="1" x14ac:dyDescent="0.25"/>
  <cols>
    <col min="1" max="1" width="29" style="66" customWidth="1"/>
    <col min="2" max="2" width="7.5703125" style="66" customWidth="1"/>
    <col min="3" max="3" width="5.85546875" style="66" customWidth="1"/>
    <col min="4" max="4" width="7.42578125" style="66" customWidth="1"/>
    <col min="5" max="5" width="4.5703125" style="66" customWidth="1"/>
    <col min="6" max="6" width="6.42578125" style="66" customWidth="1"/>
    <col min="7" max="7" width="7.42578125" style="66" customWidth="1"/>
    <col min="8" max="8" width="8.42578125" style="66" customWidth="1"/>
    <col min="9" max="9" width="5.85546875" style="66" customWidth="1"/>
    <col min="10" max="11" width="8.42578125" style="66" customWidth="1"/>
    <col min="12" max="12" width="7.42578125" style="66" customWidth="1"/>
    <col min="13" max="13" width="4.7109375" style="66" customWidth="1"/>
    <col min="14" max="16" width="4" style="66" customWidth="1"/>
    <col min="17" max="17" width="4.140625" style="66" customWidth="1"/>
    <col min="18" max="18" width="5.85546875" style="66" customWidth="1"/>
    <col min="19" max="22" width="4" style="66" customWidth="1"/>
    <col min="23" max="24" width="4.140625" style="66" customWidth="1"/>
    <col min="25" max="25" width="4.5703125" style="66" customWidth="1"/>
    <col min="26" max="27" width="5.85546875" style="66" customWidth="1"/>
    <col min="28" max="30" width="4" style="66" customWidth="1"/>
    <col min="31" max="31" width="4.140625" style="66" customWidth="1"/>
    <col min="32" max="33" width="4.5703125" style="66" customWidth="1"/>
    <col min="34" max="34" width="5.85546875" style="66" customWidth="1"/>
    <col min="35" max="35" width="4.42578125" style="66" customWidth="1"/>
    <col min="36" max="46" width="5.85546875" style="66" customWidth="1"/>
    <col min="47" max="47" width="4.7109375" style="66" customWidth="1"/>
    <col min="48" max="48" width="5.85546875" style="66" customWidth="1"/>
    <col min="49" max="49" width="4.140625" style="66" customWidth="1"/>
    <col min="50" max="50" width="4.42578125" style="66" customWidth="1"/>
    <col min="51" max="51" width="4.140625" style="66" customWidth="1"/>
    <col min="52" max="52" width="4.42578125" style="66" customWidth="1"/>
    <col min="53" max="55" width="5.85546875" style="66" customWidth="1"/>
    <col min="56" max="58" width="12.42578125" style="66" customWidth="1"/>
    <col min="59" max="59" width="11.5703125" style="66" customWidth="1"/>
    <col min="60" max="60" width="13.28515625" style="66" customWidth="1"/>
    <col min="61" max="61" width="13.7109375" style="66" customWidth="1"/>
    <col min="62" max="16384" width="12.85546875" style="66"/>
  </cols>
  <sheetData>
    <row r="1" spans="1:61" ht="11.25" customHeight="1" x14ac:dyDescent="0.25">
      <c r="A1" s="76" t="s">
        <v>1536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5"/>
      <c r="BE1" s="105"/>
      <c r="BF1" s="105"/>
      <c r="BG1" s="105"/>
      <c r="BH1" s="105"/>
      <c r="BI1" s="105"/>
    </row>
    <row r="2" spans="1:61" ht="11.25" customHeight="1" x14ac:dyDescent="0.25">
      <c r="A2" s="94" t="s">
        <v>1346</v>
      </c>
      <c r="B2" s="9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74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116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  <c r="BD2" s="96"/>
      <c r="BE2" s="96"/>
      <c r="BF2" s="96"/>
      <c r="BG2" s="96"/>
      <c r="BH2" s="96"/>
      <c r="BI2" s="96"/>
    </row>
    <row r="3" spans="1:61" ht="11.25" customHeight="1" x14ac:dyDescent="0.25">
      <c r="A3" s="94" t="s">
        <v>1057</v>
      </c>
      <c r="B3" s="115"/>
      <c r="C3" s="94">
        <v>40.200000000000003</v>
      </c>
      <c r="D3" s="94">
        <v>103858</v>
      </c>
      <c r="E3" s="94">
        <v>68</v>
      </c>
      <c r="F3" s="94">
        <v>11167</v>
      </c>
      <c r="G3" s="94">
        <v>336061</v>
      </c>
      <c r="H3" s="94">
        <v>46.6</v>
      </c>
      <c r="I3" s="94">
        <v>377</v>
      </c>
      <c r="J3" s="94">
        <v>142</v>
      </c>
      <c r="K3" s="94">
        <v>62.3</v>
      </c>
      <c r="L3" s="94">
        <v>85002</v>
      </c>
      <c r="M3" s="94">
        <v>39.9</v>
      </c>
      <c r="N3" s="94">
        <v>44</v>
      </c>
      <c r="O3" s="94">
        <v>38.799999999999997</v>
      </c>
      <c r="P3" s="94">
        <v>36.4</v>
      </c>
      <c r="Q3" s="94">
        <v>38.700000000000003</v>
      </c>
      <c r="R3" s="114">
        <v>51</v>
      </c>
      <c r="S3" s="94">
        <v>35.5</v>
      </c>
      <c r="T3" s="94">
        <v>38.799999999999997</v>
      </c>
      <c r="U3" s="94">
        <v>37.799999999999997</v>
      </c>
      <c r="V3" s="94">
        <v>39.1</v>
      </c>
      <c r="W3" s="94">
        <v>36.9</v>
      </c>
      <c r="X3" s="94">
        <v>36.1</v>
      </c>
      <c r="Y3" s="94">
        <v>35.700000000000003</v>
      </c>
      <c r="Z3" s="94">
        <v>31.4</v>
      </c>
      <c r="AA3" s="94">
        <v>78.400000000000006</v>
      </c>
      <c r="AB3" s="94">
        <v>38.299999999999997</v>
      </c>
      <c r="AC3" s="94">
        <v>37.9</v>
      </c>
      <c r="AD3" s="94">
        <v>38.9</v>
      </c>
      <c r="AE3" s="94">
        <v>37.4</v>
      </c>
      <c r="AF3" s="94">
        <v>38.6</v>
      </c>
      <c r="AG3" s="94">
        <v>34.700000000000003</v>
      </c>
      <c r="AH3" s="94">
        <v>39.299999999999997</v>
      </c>
      <c r="AI3" s="94">
        <v>36</v>
      </c>
      <c r="AJ3" s="94">
        <v>38.4</v>
      </c>
      <c r="AK3" s="94">
        <v>37.9</v>
      </c>
      <c r="AL3" s="94">
        <v>35.5</v>
      </c>
      <c r="AM3" s="94">
        <v>37.700000000000003</v>
      </c>
      <c r="AN3" s="94">
        <v>35.6</v>
      </c>
      <c r="AO3" s="94">
        <v>37.299999999999997</v>
      </c>
      <c r="AP3" s="94">
        <v>37.6</v>
      </c>
      <c r="AQ3" s="94">
        <v>35.5</v>
      </c>
      <c r="AR3" s="94">
        <v>38.299999999999997</v>
      </c>
      <c r="AS3" s="94">
        <v>38</v>
      </c>
      <c r="AT3" s="94">
        <v>36.799999999999997</v>
      </c>
      <c r="AU3" s="94">
        <v>39.200000000000003</v>
      </c>
      <c r="AV3" s="94">
        <v>37</v>
      </c>
      <c r="AW3" s="94">
        <v>36.700000000000003</v>
      </c>
      <c r="AX3" s="94">
        <v>37.6</v>
      </c>
      <c r="AY3" s="94">
        <v>38</v>
      </c>
      <c r="AZ3" s="94">
        <v>38.57</v>
      </c>
      <c r="BA3" s="94">
        <v>30.2</v>
      </c>
      <c r="BB3" s="94">
        <v>37.79</v>
      </c>
      <c r="BC3" s="94">
        <v>37.380000000000003</v>
      </c>
      <c r="BD3" s="96"/>
      <c r="BE3" s="96"/>
      <c r="BF3" s="96"/>
      <c r="BG3" s="96"/>
      <c r="BH3" s="96"/>
      <c r="BI3" s="96"/>
    </row>
    <row r="4" spans="1:61" ht="11.25" customHeight="1" x14ac:dyDescent="0.25">
      <c r="A4" s="100" t="s">
        <v>1345</v>
      </c>
      <c r="B4" s="113"/>
      <c r="C4" s="100">
        <f t="shared" ref="C4:AH4" si="0">AVERAGE(C8:C64)</f>
        <v>40.164536704977422</v>
      </c>
      <c r="D4" s="100">
        <f t="shared" si="0"/>
        <v>100649.65322629624</v>
      </c>
      <c r="E4" s="100">
        <f t="shared" si="0"/>
        <v>56.912703172021139</v>
      </c>
      <c r="F4" s="100">
        <f t="shared" si="0"/>
        <v>11144.612322615299</v>
      </c>
      <c r="G4" s="100">
        <f t="shared" si="0"/>
        <v>339023.73352516827</v>
      </c>
      <c r="H4" s="100">
        <f t="shared" si="0"/>
        <v>41.976857726545752</v>
      </c>
      <c r="I4" s="100">
        <f t="shared" si="0"/>
        <v>394.72426166308531</v>
      </c>
      <c r="J4" s="100">
        <f t="shared" si="0"/>
        <v>149.0230022223497</v>
      </c>
      <c r="K4" s="100">
        <f t="shared" si="0"/>
        <v>232.24708284054495</v>
      </c>
      <c r="L4" s="100">
        <f t="shared" si="0"/>
        <v>84551.479260401815</v>
      </c>
      <c r="M4" s="100">
        <f t="shared" si="0"/>
        <v>47.902776935598709</v>
      </c>
      <c r="N4" s="100">
        <f t="shared" si="0"/>
        <v>40.452611936546539</v>
      </c>
      <c r="O4" s="100">
        <f t="shared" si="0"/>
        <v>38.645591098835169</v>
      </c>
      <c r="P4" s="100">
        <f t="shared" si="0"/>
        <v>36.321901721785736</v>
      </c>
      <c r="Q4" s="100">
        <f t="shared" si="0"/>
        <v>38.244972305161035</v>
      </c>
      <c r="R4" s="112">
        <f t="shared" si="0"/>
        <v>92.319954589564688</v>
      </c>
      <c r="S4" s="100">
        <f t="shared" si="0"/>
        <v>35.05422577013114</v>
      </c>
      <c r="T4" s="100">
        <f t="shared" si="0"/>
        <v>40.406139577674281</v>
      </c>
      <c r="U4" s="100">
        <f t="shared" si="0"/>
        <v>38.139165142119602</v>
      </c>
      <c r="V4" s="100">
        <f t="shared" si="0"/>
        <v>38.931353873843911</v>
      </c>
      <c r="W4" s="100">
        <f t="shared" si="0"/>
        <v>36.320129248680765</v>
      </c>
      <c r="X4" s="100">
        <f t="shared" si="0"/>
        <v>38.988238231605088</v>
      </c>
      <c r="Y4" s="100">
        <f t="shared" si="0"/>
        <v>33.62440409719008</v>
      </c>
      <c r="Z4" s="100">
        <f t="shared" si="0"/>
        <v>34.837288308961135</v>
      </c>
      <c r="AA4" s="100">
        <f t="shared" si="0"/>
        <v>78.354540022836105</v>
      </c>
      <c r="AB4" s="100">
        <f t="shared" si="0"/>
        <v>38.497307023322115</v>
      </c>
      <c r="AC4" s="100">
        <f t="shared" si="0"/>
        <v>38.846182631644595</v>
      </c>
      <c r="AD4" s="100">
        <f t="shared" si="0"/>
        <v>38.297801240046461</v>
      </c>
      <c r="AE4" s="100">
        <f t="shared" si="0"/>
        <v>36.834165571143835</v>
      </c>
      <c r="AF4" s="100">
        <f t="shared" si="0"/>
        <v>38.085520318866415</v>
      </c>
      <c r="AG4" s="100">
        <f t="shared" si="0"/>
        <v>33.913421296889467</v>
      </c>
      <c r="AH4" s="100">
        <f t="shared" si="0"/>
        <v>39.558032295589399</v>
      </c>
      <c r="AI4" s="100">
        <f t="shared" ref="AI4:BC4" si="1">AVERAGE(AI8:AI64)</f>
        <v>35.768603737156496</v>
      </c>
      <c r="AJ4" s="100">
        <f t="shared" si="1"/>
        <v>38.152592928941971</v>
      </c>
      <c r="AK4" s="100">
        <f t="shared" si="1"/>
        <v>37.529363874452315</v>
      </c>
      <c r="AL4" s="100">
        <f t="shared" si="1"/>
        <v>35.199616107787406</v>
      </c>
      <c r="AM4" s="100">
        <f t="shared" si="1"/>
        <v>37.597500682176126</v>
      </c>
      <c r="AN4" s="100">
        <f t="shared" si="1"/>
        <v>35.272158788729143</v>
      </c>
      <c r="AO4" s="100">
        <f t="shared" si="1"/>
        <v>37.939523970087919</v>
      </c>
      <c r="AP4" s="100">
        <f t="shared" si="1"/>
        <v>36.727171615157935</v>
      </c>
      <c r="AQ4" s="100">
        <f t="shared" si="1"/>
        <v>35.701519622143948</v>
      </c>
      <c r="AR4" s="100">
        <f t="shared" si="1"/>
        <v>37.737617953652737</v>
      </c>
      <c r="AS4" s="100">
        <f t="shared" si="1"/>
        <v>38.183864262946067</v>
      </c>
      <c r="AT4" s="100">
        <f t="shared" si="1"/>
        <v>36.792353649175716</v>
      </c>
      <c r="AU4" s="100">
        <f t="shared" si="1"/>
        <v>38.232564929042766</v>
      </c>
      <c r="AV4" s="100">
        <f t="shared" si="1"/>
        <v>36.339079580326747</v>
      </c>
      <c r="AW4" s="100">
        <f t="shared" si="1"/>
        <v>37.094732404521778</v>
      </c>
      <c r="AX4" s="100">
        <f t="shared" si="1"/>
        <v>37.015053462773118</v>
      </c>
      <c r="AY4" s="100">
        <f t="shared" si="1"/>
        <v>38.01434287368938</v>
      </c>
      <c r="AZ4" s="100">
        <f t="shared" si="1"/>
        <v>38.197018178120679</v>
      </c>
      <c r="BA4" s="100">
        <f t="shared" si="1"/>
        <v>33.7199840582566</v>
      </c>
      <c r="BB4" s="100">
        <f t="shared" si="1"/>
        <v>37.411361259812161</v>
      </c>
      <c r="BC4" s="100">
        <f t="shared" si="1"/>
        <v>37.174976999053584</v>
      </c>
      <c r="BD4" s="105"/>
      <c r="BE4" s="105"/>
      <c r="BF4" s="105"/>
      <c r="BG4" s="105"/>
      <c r="BH4" s="105"/>
      <c r="BI4" s="105"/>
    </row>
    <row r="5" spans="1:61" ht="11.25" customHeight="1" x14ac:dyDescent="0.25">
      <c r="A5" s="98" t="s">
        <v>134</v>
      </c>
      <c r="B5" s="108"/>
      <c r="C5" s="98">
        <f t="shared" ref="C5:AH5" si="2">_xlfn.STDEV.S(C8:C64)</f>
        <v>2.4796372291907818</v>
      </c>
      <c r="D5" s="98">
        <f t="shared" si="2"/>
        <v>1587.1733151299604</v>
      </c>
      <c r="E5" s="98">
        <f t="shared" si="2"/>
        <v>2.6687407537502654</v>
      </c>
      <c r="F5" s="98">
        <f t="shared" si="2"/>
        <v>151.7229493408081</v>
      </c>
      <c r="G5" s="98">
        <f t="shared" si="2"/>
        <v>2496.2565610146985</v>
      </c>
      <c r="H5" s="98">
        <f t="shared" si="2"/>
        <v>9.5805976173025744</v>
      </c>
      <c r="I5" s="98">
        <f t="shared" si="2"/>
        <v>50.370778001315756</v>
      </c>
      <c r="J5" s="98">
        <f t="shared" si="2"/>
        <v>57.070126162790288</v>
      </c>
      <c r="K5" s="98">
        <f t="shared" si="2"/>
        <v>341.69261857492563</v>
      </c>
      <c r="L5" s="98">
        <f t="shared" si="2"/>
        <v>1195.452744167211</v>
      </c>
      <c r="M5" s="98">
        <f t="shared" si="2"/>
        <v>17.96731551703801</v>
      </c>
      <c r="N5" s="98">
        <f t="shared" si="2"/>
        <v>1.8063835804015953</v>
      </c>
      <c r="O5" s="98">
        <f t="shared" si="2"/>
        <v>0.7462995576582151</v>
      </c>
      <c r="P5" s="98">
        <f t="shared" si="2"/>
        <v>1.3443324357204658</v>
      </c>
      <c r="Q5" s="98">
        <f t="shared" si="2"/>
        <v>0.80540368874839785</v>
      </c>
      <c r="R5" s="102">
        <f t="shared" si="2"/>
        <v>52.909381437645649</v>
      </c>
      <c r="S5" s="98">
        <f t="shared" si="2"/>
        <v>0.68031395675266504</v>
      </c>
      <c r="T5" s="98">
        <f t="shared" si="2"/>
        <v>2.6346473726444879</v>
      </c>
      <c r="U5" s="98">
        <f t="shared" si="2"/>
        <v>1.2969119257415194</v>
      </c>
      <c r="V5" s="98">
        <f t="shared" si="2"/>
        <v>2.2732088940080466</v>
      </c>
      <c r="W5" s="98">
        <f t="shared" si="2"/>
        <v>0.75994049843094336</v>
      </c>
      <c r="X5" s="98">
        <f t="shared" si="2"/>
        <v>1.1150066224318085</v>
      </c>
      <c r="Y5" s="98">
        <f t="shared" si="2"/>
        <v>1.0958285910514836</v>
      </c>
      <c r="Z5" s="98">
        <f t="shared" si="2"/>
        <v>34.651778516708852</v>
      </c>
      <c r="AA5" s="98">
        <f t="shared" si="2"/>
        <v>2.0448992882452388</v>
      </c>
      <c r="AB5" s="98">
        <f t="shared" si="2"/>
        <v>0.8376399628431378</v>
      </c>
      <c r="AC5" s="98">
        <f t="shared" si="2"/>
        <v>0.82595069312822977</v>
      </c>
      <c r="AD5" s="98">
        <f t="shared" si="2"/>
        <v>0.87135338007492091</v>
      </c>
      <c r="AE5" s="98">
        <f t="shared" si="2"/>
        <v>0.82922609301155881</v>
      </c>
      <c r="AF5" s="98">
        <f t="shared" si="2"/>
        <v>1.0569329064470971</v>
      </c>
      <c r="AG5" s="98">
        <f t="shared" si="2"/>
        <v>0.9764713670500752</v>
      </c>
      <c r="AH5" s="98">
        <f t="shared" si="2"/>
        <v>0.93891697911981009</v>
      </c>
      <c r="AI5" s="98">
        <f t="shared" ref="AI5:BC5" si="3">_xlfn.STDEV.S(AI8:AI64)</f>
        <v>0.74120362331916423</v>
      </c>
      <c r="AJ5" s="98">
        <f t="shared" si="3"/>
        <v>0.84664719495357044</v>
      </c>
      <c r="AK5" s="98">
        <f t="shared" si="3"/>
        <v>0.8252330359582245</v>
      </c>
      <c r="AL5" s="98">
        <f t="shared" si="3"/>
        <v>0.95661031028371002</v>
      </c>
      <c r="AM5" s="98">
        <f t="shared" si="3"/>
        <v>0.99226864467650633</v>
      </c>
      <c r="AN5" s="98">
        <f t="shared" si="3"/>
        <v>0.83741328848244689</v>
      </c>
      <c r="AO5" s="98">
        <f t="shared" si="3"/>
        <v>0.99261235759138966</v>
      </c>
      <c r="AP5" s="98">
        <f t="shared" si="3"/>
        <v>0.77494706371586974</v>
      </c>
      <c r="AQ5" s="98">
        <f t="shared" si="3"/>
        <v>0.95749613696342128</v>
      </c>
      <c r="AR5" s="98">
        <f t="shared" si="3"/>
        <v>0.84734745739692596</v>
      </c>
      <c r="AS5" s="98">
        <f t="shared" si="3"/>
        <v>0.93295613309004477</v>
      </c>
      <c r="AT5" s="98">
        <f t="shared" si="3"/>
        <v>0.86282606972515941</v>
      </c>
      <c r="AU5" s="98">
        <f t="shared" si="3"/>
        <v>0.91471856511009486</v>
      </c>
      <c r="AV5" s="98">
        <f t="shared" si="3"/>
        <v>0.90208558991593213</v>
      </c>
      <c r="AW5" s="98">
        <f t="shared" si="3"/>
        <v>1.0375319533106775</v>
      </c>
      <c r="AX5" s="98">
        <f t="shared" si="3"/>
        <v>0.88934098074130108</v>
      </c>
      <c r="AY5" s="98">
        <f t="shared" si="3"/>
        <v>1.0856147596173151</v>
      </c>
      <c r="AZ5" s="98">
        <f t="shared" si="3"/>
        <v>1.4796979813464202</v>
      </c>
      <c r="BA5" s="98">
        <f t="shared" si="3"/>
        <v>1.1652675723643899</v>
      </c>
      <c r="BB5" s="98">
        <f t="shared" si="3"/>
        <v>0.92240868472130222</v>
      </c>
      <c r="BC5" s="98">
        <f t="shared" si="3"/>
        <v>1.100945959660887</v>
      </c>
      <c r="BD5" s="105"/>
      <c r="BE5" s="105"/>
      <c r="BF5" s="105"/>
      <c r="BG5" s="105"/>
      <c r="BH5" s="105"/>
      <c r="BI5" s="105"/>
    </row>
    <row r="6" spans="1:61" ht="11.25" customHeight="1" x14ac:dyDescent="0.25">
      <c r="A6" s="98" t="s">
        <v>135</v>
      </c>
      <c r="B6" s="108"/>
      <c r="C6" s="98">
        <f t="shared" ref="C6:AH6" si="4">(C5/C4)*100</f>
        <v>6.173698074509324</v>
      </c>
      <c r="D6" s="98">
        <f t="shared" si="4"/>
        <v>1.5769287466509498</v>
      </c>
      <c r="E6" s="98">
        <f t="shared" si="4"/>
        <v>4.6891829152515907</v>
      </c>
      <c r="F6" s="98">
        <f t="shared" si="4"/>
        <v>1.3614017692919027</v>
      </c>
      <c r="G6" s="98">
        <f t="shared" si="4"/>
        <v>0.7363073183870128</v>
      </c>
      <c r="H6" s="98">
        <f t="shared" si="4"/>
        <v>22.823522617425215</v>
      </c>
      <c r="I6" s="98">
        <f t="shared" si="4"/>
        <v>12.761003792644864</v>
      </c>
      <c r="J6" s="98">
        <f t="shared" si="4"/>
        <v>38.296186032837284</v>
      </c>
      <c r="K6" s="98">
        <f t="shared" si="4"/>
        <v>147.12461159717697</v>
      </c>
      <c r="L6" s="98">
        <f t="shared" si="4"/>
        <v>1.413875611194753</v>
      </c>
      <c r="M6" s="98">
        <f t="shared" si="4"/>
        <v>37.507878804591158</v>
      </c>
      <c r="N6" s="98">
        <f t="shared" si="4"/>
        <v>4.465431263709414</v>
      </c>
      <c r="O6" s="98">
        <f t="shared" si="4"/>
        <v>1.9311376445234643</v>
      </c>
      <c r="P6" s="98">
        <f t="shared" si="4"/>
        <v>3.7011620317064522</v>
      </c>
      <c r="Q6" s="98">
        <f t="shared" si="4"/>
        <v>2.1059073656060963</v>
      </c>
      <c r="R6" s="102">
        <f t="shared" si="4"/>
        <v>57.310883300224482</v>
      </c>
      <c r="S6" s="98">
        <f t="shared" si="4"/>
        <v>1.9407473473065384</v>
      </c>
      <c r="T6" s="98">
        <f t="shared" si="4"/>
        <v>6.52041348216353</v>
      </c>
      <c r="U6" s="98">
        <f t="shared" si="4"/>
        <v>3.4004727709921836</v>
      </c>
      <c r="V6" s="98">
        <f t="shared" si="4"/>
        <v>5.839018343349486</v>
      </c>
      <c r="W6" s="98">
        <f t="shared" si="4"/>
        <v>2.0923397414907221</v>
      </c>
      <c r="X6" s="98">
        <f t="shared" si="4"/>
        <v>2.8598538251670709</v>
      </c>
      <c r="Y6" s="98">
        <f t="shared" si="4"/>
        <v>3.2590275440541108</v>
      </c>
      <c r="Z6" s="98">
        <f t="shared" si="4"/>
        <v>99.467496463539135</v>
      </c>
      <c r="AA6" s="98">
        <f t="shared" si="4"/>
        <v>2.6098031941088053</v>
      </c>
      <c r="AB6" s="98">
        <f t="shared" si="4"/>
        <v>2.1758404096569297</v>
      </c>
      <c r="AC6" s="98">
        <f t="shared" si="4"/>
        <v>2.1262081295354873</v>
      </c>
      <c r="AD6" s="98">
        <f t="shared" si="4"/>
        <v>2.275204716357925</v>
      </c>
      <c r="AE6" s="98">
        <f t="shared" si="4"/>
        <v>2.2512416941003837</v>
      </c>
      <c r="AF6" s="98">
        <f t="shared" si="4"/>
        <v>2.7751567986942391</v>
      </c>
      <c r="AG6" s="98">
        <f t="shared" si="4"/>
        <v>2.8793065686346337</v>
      </c>
      <c r="AH6" s="98">
        <f t="shared" si="4"/>
        <v>2.3735179042879149</v>
      </c>
      <c r="AI6" s="98">
        <f t="shared" ref="AI6:BC6" si="5">(AI5/AI4)*100</f>
        <v>2.0722184985633096</v>
      </c>
      <c r="AJ6" s="98">
        <f t="shared" si="5"/>
        <v>2.2191078769676933</v>
      </c>
      <c r="AK6" s="98">
        <f t="shared" si="5"/>
        <v>2.1988996102329152</v>
      </c>
      <c r="AL6" s="98">
        <f t="shared" si="5"/>
        <v>2.7176725659575416</v>
      </c>
      <c r="AM6" s="98">
        <f t="shared" si="5"/>
        <v>2.6391877828914088</v>
      </c>
      <c r="AN6" s="98">
        <f t="shared" si="5"/>
        <v>2.3741481021854374</v>
      </c>
      <c r="AO6" s="98">
        <f t="shared" si="5"/>
        <v>2.616301560277825</v>
      </c>
      <c r="AP6" s="98">
        <f t="shared" si="5"/>
        <v>2.1100101903737007</v>
      </c>
      <c r="AQ6" s="98">
        <f t="shared" si="5"/>
        <v>2.681947847311049</v>
      </c>
      <c r="AR6" s="98">
        <f t="shared" si="5"/>
        <v>2.2453655088606581</v>
      </c>
      <c r="AS6" s="98">
        <f t="shared" si="5"/>
        <v>2.4433256065059741</v>
      </c>
      <c r="AT6" s="98">
        <f t="shared" si="5"/>
        <v>2.3451233317455618</v>
      </c>
      <c r="AU6" s="98">
        <f t="shared" si="5"/>
        <v>2.3925116371547523</v>
      </c>
      <c r="AV6" s="98">
        <f t="shared" si="5"/>
        <v>2.4824117735890683</v>
      </c>
      <c r="AW6" s="98">
        <f t="shared" si="5"/>
        <v>2.7969792098680952</v>
      </c>
      <c r="AX6" s="98">
        <f t="shared" si="5"/>
        <v>2.4026467546122325</v>
      </c>
      <c r="AY6" s="98">
        <f t="shared" si="5"/>
        <v>2.8558030405115713</v>
      </c>
      <c r="AZ6" s="98">
        <f t="shared" si="5"/>
        <v>3.8738573111814096</v>
      </c>
      <c r="BA6" s="98">
        <f t="shared" si="5"/>
        <v>3.4557180405281511</v>
      </c>
      <c r="BB6" s="98">
        <f t="shared" si="5"/>
        <v>2.4655843937765698</v>
      </c>
      <c r="BC6" s="98">
        <f t="shared" si="5"/>
        <v>2.9615242524263441</v>
      </c>
      <c r="BD6" s="105"/>
      <c r="BE6" s="105"/>
      <c r="BF6" s="105"/>
      <c r="BG6" s="105"/>
      <c r="BH6" s="105"/>
      <c r="BI6" s="105"/>
    </row>
    <row r="7" spans="1:61" ht="11.25" customHeight="1" x14ac:dyDescent="0.25">
      <c r="A7" s="99" t="s">
        <v>136</v>
      </c>
      <c r="B7" s="111"/>
      <c r="C7" s="99">
        <f t="shared" ref="C7:AH7" si="6">((C4-C3)/C3)*100</f>
        <v>-8.8217151797464199E-2</v>
      </c>
      <c r="D7" s="99">
        <f t="shared" si="6"/>
        <v>-3.0891667215850074</v>
      </c>
      <c r="E7" s="99">
        <f t="shared" si="6"/>
        <v>-16.3048482764395</v>
      </c>
      <c r="F7" s="99">
        <f t="shared" si="6"/>
        <v>-0.20048067864870162</v>
      </c>
      <c r="G7" s="99">
        <f t="shared" si="6"/>
        <v>0.88160587666175694</v>
      </c>
      <c r="H7" s="99">
        <f t="shared" si="6"/>
        <v>-9.920906166210834</v>
      </c>
      <c r="I7" s="99">
        <f t="shared" si="6"/>
        <v>4.7013956666008792</v>
      </c>
      <c r="J7" s="99">
        <f t="shared" si="6"/>
        <v>4.9457762129223255</v>
      </c>
      <c r="K7" s="99">
        <f t="shared" si="6"/>
        <v>272.78825496074631</v>
      </c>
      <c r="L7" s="99">
        <f t="shared" si="6"/>
        <v>-0.5300119286583671</v>
      </c>
      <c r="M7" s="99">
        <f t="shared" si="6"/>
        <v>20.05708505162584</v>
      </c>
      <c r="N7" s="99">
        <f t="shared" si="6"/>
        <v>-8.0622455987578654</v>
      </c>
      <c r="O7" s="99">
        <f t="shared" si="6"/>
        <v>-0.39796108547636139</v>
      </c>
      <c r="P7" s="99">
        <f t="shared" si="6"/>
        <v>-0.21455570937984331</v>
      </c>
      <c r="Q7" s="99">
        <f t="shared" si="6"/>
        <v>-1.1757821572066356</v>
      </c>
      <c r="R7" s="110">
        <f t="shared" si="6"/>
        <v>81.01951880306801</v>
      </c>
      <c r="S7" s="99">
        <f t="shared" si="6"/>
        <v>-1.2557020559686198</v>
      </c>
      <c r="T7" s="99">
        <f t="shared" si="6"/>
        <v>4.1395349940058876</v>
      </c>
      <c r="U7" s="99">
        <f t="shared" si="6"/>
        <v>0.89726228073969438</v>
      </c>
      <c r="V7" s="99">
        <f t="shared" si="6"/>
        <v>-0.43132001574447765</v>
      </c>
      <c r="W7" s="99">
        <f t="shared" si="6"/>
        <v>-1.5714654507296317</v>
      </c>
      <c r="X7" s="99">
        <f t="shared" si="6"/>
        <v>8.0006599213437291</v>
      </c>
      <c r="Y7" s="99">
        <f t="shared" si="6"/>
        <v>-5.8139941255179908</v>
      </c>
      <c r="Z7" s="99">
        <f t="shared" si="6"/>
        <v>10.946778054016358</v>
      </c>
      <c r="AA7" s="99">
        <f t="shared" si="6"/>
        <v>-5.7984664749873772E-2</v>
      </c>
      <c r="AB7" s="99">
        <f t="shared" si="6"/>
        <v>0.51516194078881972</v>
      </c>
      <c r="AC7" s="99">
        <f t="shared" si="6"/>
        <v>2.4965240940490676</v>
      </c>
      <c r="AD7" s="99">
        <f t="shared" si="6"/>
        <v>-1.5480687916543392</v>
      </c>
      <c r="AE7" s="99">
        <f t="shared" si="6"/>
        <v>-1.5129262803640739</v>
      </c>
      <c r="AF7" s="99">
        <f t="shared" si="6"/>
        <v>-1.3328489148538512</v>
      </c>
      <c r="AG7" s="99">
        <f t="shared" si="6"/>
        <v>-2.2667974153041368</v>
      </c>
      <c r="AH7" s="99">
        <f t="shared" si="6"/>
        <v>0.65657072669059002</v>
      </c>
      <c r="AI7" s="99">
        <f t="shared" ref="AI7:BC7" si="7">((AI4-AI3)/AI3)*100</f>
        <v>-0.64276739678750983</v>
      </c>
      <c r="AJ7" s="99">
        <f t="shared" si="7"/>
        <v>-0.6442892475469475</v>
      </c>
      <c r="AK7" s="99">
        <f t="shared" si="7"/>
        <v>-0.97793172967726527</v>
      </c>
      <c r="AL7" s="99">
        <f t="shared" si="7"/>
        <v>-0.84615180904955967</v>
      </c>
      <c r="AM7" s="99">
        <f t="shared" si="7"/>
        <v>-0.27188147963893189</v>
      </c>
      <c r="AN7" s="99">
        <f t="shared" si="7"/>
        <v>-0.92090227885072462</v>
      </c>
      <c r="AO7" s="99">
        <f t="shared" si="7"/>
        <v>1.7145414747665459</v>
      </c>
      <c r="AP7" s="99">
        <f t="shared" si="7"/>
        <v>-2.3213520873459199</v>
      </c>
      <c r="AQ7" s="99">
        <f t="shared" si="7"/>
        <v>0.56766090744774123</v>
      </c>
      <c r="AR7" s="99">
        <f t="shared" si="7"/>
        <v>-1.4683604343270491</v>
      </c>
      <c r="AS7" s="99">
        <f t="shared" si="7"/>
        <v>0.48385332354228028</v>
      </c>
      <c r="AT7" s="99">
        <f t="shared" si="7"/>
        <v>-2.0778127239894025E-2</v>
      </c>
      <c r="AU7" s="99">
        <f t="shared" si="7"/>
        <v>-2.4679466095847866</v>
      </c>
      <c r="AV7" s="99">
        <f t="shared" si="7"/>
        <v>-1.7862714045223067</v>
      </c>
      <c r="AW7" s="99">
        <f t="shared" si="7"/>
        <v>1.0755651349367179</v>
      </c>
      <c r="AX7" s="99">
        <f t="shared" si="7"/>
        <v>-1.5557088756034143</v>
      </c>
      <c r="AY7" s="99">
        <f t="shared" si="7"/>
        <v>3.7744404445735756E-2</v>
      </c>
      <c r="AZ7" s="99">
        <f t="shared" si="7"/>
        <v>-0.96702572434358636</v>
      </c>
      <c r="BA7" s="99">
        <f t="shared" si="7"/>
        <v>11.655576351843049</v>
      </c>
      <c r="BB7" s="99">
        <f t="shared" si="7"/>
        <v>-1.0019548562790119</v>
      </c>
      <c r="BC7" s="99">
        <f t="shared" si="7"/>
        <v>-0.54848314859930092</v>
      </c>
      <c r="BD7" s="105"/>
      <c r="BE7" s="105"/>
      <c r="BF7" s="105"/>
      <c r="BG7" s="105"/>
      <c r="BH7" s="105"/>
      <c r="BI7" s="105"/>
    </row>
    <row r="8" spans="1:61" ht="11.25" customHeight="1" x14ac:dyDescent="0.25">
      <c r="A8" s="98" t="s">
        <v>1344</v>
      </c>
      <c r="B8" s="98" t="s">
        <v>1058</v>
      </c>
      <c r="C8" s="98">
        <v>39.527493466588602</v>
      </c>
      <c r="D8" s="98">
        <v>100371.014332662</v>
      </c>
      <c r="E8" s="98">
        <v>59.604380239895001</v>
      </c>
      <c r="F8" s="98">
        <v>11235.0449742932</v>
      </c>
      <c r="G8" s="98">
        <v>339467.50812735502</v>
      </c>
      <c r="H8" s="98">
        <v>57.162631539108098</v>
      </c>
      <c r="I8" s="98">
        <v>383.815454911823</v>
      </c>
      <c r="J8" s="98">
        <v>168.08352051083699</v>
      </c>
      <c r="K8" s="98">
        <v>161.25566585007101</v>
      </c>
      <c r="L8" s="98"/>
      <c r="M8" s="102">
        <v>105.106547425521</v>
      </c>
      <c r="N8" s="98">
        <v>44.315540905927399</v>
      </c>
      <c r="O8" s="98">
        <v>39.882271950726803</v>
      </c>
      <c r="P8" s="98">
        <v>35.851036077086597</v>
      </c>
      <c r="Q8" s="98">
        <v>38.773884860065102</v>
      </c>
      <c r="R8" s="102">
        <v>54.428947975784801</v>
      </c>
      <c r="S8" s="98">
        <v>36.053081622030199</v>
      </c>
      <c r="T8" s="98">
        <v>42.138014049338302</v>
      </c>
      <c r="U8" s="98">
        <v>37.709480830647003</v>
      </c>
      <c r="V8" s="98">
        <v>41.0693567343871</v>
      </c>
      <c r="W8" s="98">
        <v>36.409438296200499</v>
      </c>
      <c r="X8" s="98">
        <v>39.545604505222897</v>
      </c>
      <c r="Y8" s="98">
        <v>33.8935166004471</v>
      </c>
      <c r="Z8" s="98">
        <v>31.125010377260502</v>
      </c>
      <c r="AA8" s="98">
        <v>78.428195941045999</v>
      </c>
      <c r="AB8" s="98">
        <v>39.469049980424401</v>
      </c>
      <c r="AC8" s="98">
        <v>40.279137241794601</v>
      </c>
      <c r="AD8" s="98">
        <v>39.2872674216215</v>
      </c>
      <c r="AE8" s="98">
        <v>36.890965055615503</v>
      </c>
      <c r="AF8" s="98">
        <v>39.8107626609495</v>
      </c>
      <c r="AG8" s="98">
        <v>33.739011820654198</v>
      </c>
      <c r="AH8" s="98">
        <v>39.5412765420947</v>
      </c>
      <c r="AI8" s="98">
        <v>35.417482206649801</v>
      </c>
      <c r="AJ8" s="98">
        <v>38.156457158686699</v>
      </c>
      <c r="AK8" s="98">
        <v>37.505409105059101</v>
      </c>
      <c r="AL8" s="98">
        <v>35.931019449475201</v>
      </c>
      <c r="AM8" s="98">
        <v>37.548685091942303</v>
      </c>
      <c r="AN8" s="98">
        <v>34.819655196703998</v>
      </c>
      <c r="AO8" s="98">
        <v>38.253290883289203</v>
      </c>
      <c r="AP8" s="98">
        <v>36.207731839217999</v>
      </c>
      <c r="AQ8" s="98">
        <v>35.487474176456402</v>
      </c>
      <c r="AR8" s="98">
        <v>37.255814823328301</v>
      </c>
      <c r="AS8" s="98">
        <v>37.434899371119798</v>
      </c>
      <c r="AT8" s="98">
        <v>36.086099119475797</v>
      </c>
      <c r="AU8" s="98">
        <v>37.2892303608239</v>
      </c>
      <c r="AV8" s="98">
        <v>35.322747707123703</v>
      </c>
      <c r="AW8" s="98"/>
      <c r="AX8" s="98"/>
      <c r="AY8" s="98">
        <v>37.257065391085803</v>
      </c>
      <c r="AZ8" s="98">
        <v>36.320786195250903</v>
      </c>
      <c r="BA8" s="98">
        <v>32.6255358135111</v>
      </c>
      <c r="BB8" s="98">
        <v>35.789591385285497</v>
      </c>
      <c r="BC8" s="98">
        <v>36.086139532671503</v>
      </c>
      <c r="BD8" s="96"/>
      <c r="BE8" s="96"/>
      <c r="BF8" s="96"/>
      <c r="BG8" s="96"/>
      <c r="BH8" s="96"/>
      <c r="BI8" s="96"/>
    </row>
    <row r="9" spans="1:61" ht="11.25" customHeight="1" x14ac:dyDescent="0.25">
      <c r="A9" s="98" t="s">
        <v>1343</v>
      </c>
      <c r="B9" s="98" t="s">
        <v>1058</v>
      </c>
      <c r="C9" s="98">
        <v>39.744451707741398</v>
      </c>
      <c r="D9" s="98">
        <v>100609.807748552</v>
      </c>
      <c r="E9" s="98">
        <v>57.471023735651599</v>
      </c>
      <c r="F9" s="98">
        <v>11176.906685501301</v>
      </c>
      <c r="G9" s="98">
        <v>337740.48102701601</v>
      </c>
      <c r="H9" s="98">
        <v>58.8737440471903</v>
      </c>
      <c r="I9" s="98">
        <v>420.42109680609798</v>
      </c>
      <c r="J9" s="98">
        <v>207.05006714471801</v>
      </c>
      <c r="K9" s="98">
        <v>119.04876132045</v>
      </c>
      <c r="L9" s="98"/>
      <c r="M9" s="102">
        <v>99.625335018165401</v>
      </c>
      <c r="N9" s="98">
        <v>41.7894212421863</v>
      </c>
      <c r="O9" s="98">
        <v>40.286723302077</v>
      </c>
      <c r="P9" s="98">
        <v>36.135624307888797</v>
      </c>
      <c r="Q9" s="98">
        <v>39.727733247882803</v>
      </c>
      <c r="R9" s="102">
        <v>53.736791507883602</v>
      </c>
      <c r="S9" s="98">
        <v>35.706497056882597</v>
      </c>
      <c r="T9" s="98">
        <v>42.813796694313197</v>
      </c>
      <c r="U9" s="98">
        <v>39.989570244616303</v>
      </c>
      <c r="V9" s="98">
        <v>39.1932576622564</v>
      </c>
      <c r="W9" s="98">
        <v>36.301047468697597</v>
      </c>
      <c r="X9" s="98">
        <v>39.3084861594606</v>
      </c>
      <c r="Y9" s="98">
        <v>32.788901212662502</v>
      </c>
      <c r="Z9" s="98">
        <v>31.181811325889701</v>
      </c>
      <c r="AA9" s="98">
        <v>76.883289265264594</v>
      </c>
      <c r="AB9" s="98">
        <v>38.741174552033897</v>
      </c>
      <c r="AC9" s="98">
        <v>39.7524196721522</v>
      </c>
      <c r="AD9" s="98">
        <v>38.726585809074798</v>
      </c>
      <c r="AE9" s="98">
        <v>36.791930663982001</v>
      </c>
      <c r="AF9" s="98">
        <v>38.027264249719302</v>
      </c>
      <c r="AG9" s="98">
        <v>32.7945302838232</v>
      </c>
      <c r="AH9" s="98">
        <v>38.4560279984834</v>
      </c>
      <c r="AI9" s="98">
        <v>35.031137430552299</v>
      </c>
      <c r="AJ9" s="98">
        <v>38.167053398960199</v>
      </c>
      <c r="AK9" s="98">
        <v>36.770857587578497</v>
      </c>
      <c r="AL9" s="98">
        <v>34.868796831645902</v>
      </c>
      <c r="AM9" s="98">
        <v>37.163511074280301</v>
      </c>
      <c r="AN9" s="98">
        <v>34.607364673361502</v>
      </c>
      <c r="AO9" s="98">
        <v>38.205582667404499</v>
      </c>
      <c r="AP9" s="98">
        <v>36.424767443292602</v>
      </c>
      <c r="AQ9" s="98">
        <v>34.936735861760702</v>
      </c>
      <c r="AR9" s="98">
        <v>37.009135402262203</v>
      </c>
      <c r="AS9" s="98">
        <v>37.766455380443297</v>
      </c>
      <c r="AT9" s="98">
        <v>36.042109433858698</v>
      </c>
      <c r="AU9" s="98">
        <v>37.089590636595702</v>
      </c>
      <c r="AV9" s="98">
        <v>35.206927862316597</v>
      </c>
      <c r="AW9" s="98"/>
      <c r="AX9" s="98"/>
      <c r="AY9" s="98">
        <v>36.999944299387998</v>
      </c>
      <c r="AZ9" s="98">
        <v>36.141380277845101</v>
      </c>
      <c r="BA9" s="98">
        <v>32.2122521280195</v>
      </c>
      <c r="BB9" s="98">
        <v>35.952744031407697</v>
      </c>
      <c r="BC9" s="98">
        <v>35.6432747707792</v>
      </c>
      <c r="BD9" s="96"/>
      <c r="BE9" s="96"/>
      <c r="BF9" s="96"/>
      <c r="BG9" s="96"/>
      <c r="BH9" s="96"/>
      <c r="BI9" s="96"/>
    </row>
    <row r="10" spans="1:61" ht="11.25" customHeight="1" x14ac:dyDescent="0.25">
      <c r="A10" s="98" t="s">
        <v>1342</v>
      </c>
      <c r="B10" s="98" t="s">
        <v>1058</v>
      </c>
      <c r="C10" s="98">
        <v>39.673257504209602</v>
      </c>
      <c r="D10" s="98">
        <v>99777.168237630205</v>
      </c>
      <c r="E10" s="98">
        <v>57.609275131824504</v>
      </c>
      <c r="F10" s="98">
        <v>11330.642411406599</v>
      </c>
      <c r="G10" s="98">
        <v>337857.35135746002</v>
      </c>
      <c r="H10" s="98">
        <v>59.350547637735403</v>
      </c>
      <c r="I10" s="98">
        <v>438.70175416702898</v>
      </c>
      <c r="J10" s="98">
        <v>205.61345321251801</v>
      </c>
      <c r="K10" s="98">
        <v>114.46179539856401</v>
      </c>
      <c r="L10" s="98"/>
      <c r="M10" s="102">
        <v>99.133235604665899</v>
      </c>
      <c r="N10" s="98">
        <v>43.219229352262403</v>
      </c>
      <c r="O10" s="98">
        <v>40.391304103741902</v>
      </c>
      <c r="P10" s="98">
        <v>35.259324997515002</v>
      </c>
      <c r="Q10" s="98">
        <v>39.658481681719401</v>
      </c>
      <c r="R10" s="102">
        <v>53.775431391635102</v>
      </c>
      <c r="S10" s="98">
        <v>35.4465065132703</v>
      </c>
      <c r="T10" s="98">
        <v>41.028181880845104</v>
      </c>
      <c r="U10" s="98">
        <v>38.570651508741101</v>
      </c>
      <c r="V10" s="98">
        <v>40.103952474118103</v>
      </c>
      <c r="W10" s="98">
        <v>36.380037086243497</v>
      </c>
      <c r="X10" s="98">
        <v>40.262312319830599</v>
      </c>
      <c r="Y10" s="98">
        <v>33.3439794507293</v>
      </c>
      <c r="Z10" s="98">
        <v>32.275108476489201</v>
      </c>
      <c r="AA10" s="98">
        <v>78.334042147846603</v>
      </c>
      <c r="AB10" s="98">
        <v>38.979415553752197</v>
      </c>
      <c r="AC10" s="98">
        <v>39.721323135162599</v>
      </c>
      <c r="AD10" s="98">
        <v>38.899806861808003</v>
      </c>
      <c r="AE10" s="98">
        <v>37.252809743704702</v>
      </c>
      <c r="AF10" s="98">
        <v>38.722107610561103</v>
      </c>
      <c r="AG10" s="98">
        <v>33.444149283643597</v>
      </c>
      <c r="AH10" s="98">
        <v>39.719999005358297</v>
      </c>
      <c r="AI10" s="98">
        <v>35.575529567995098</v>
      </c>
      <c r="AJ10" s="98">
        <v>37.999499298089198</v>
      </c>
      <c r="AK10" s="98">
        <v>36.769946493597303</v>
      </c>
      <c r="AL10" s="98">
        <v>35.074036039254104</v>
      </c>
      <c r="AM10" s="98">
        <v>37.864602402129101</v>
      </c>
      <c r="AN10" s="98">
        <v>34.649047260978101</v>
      </c>
      <c r="AO10" s="98">
        <v>38.389309854188603</v>
      </c>
      <c r="AP10" s="98">
        <v>36.169870205825198</v>
      </c>
      <c r="AQ10" s="98">
        <v>35.117402542519301</v>
      </c>
      <c r="AR10" s="98">
        <v>37.408210656610798</v>
      </c>
      <c r="AS10" s="98">
        <v>37.653646427821997</v>
      </c>
      <c r="AT10" s="98">
        <v>36.566933559083402</v>
      </c>
      <c r="AU10" s="98">
        <v>37.8071198284687</v>
      </c>
      <c r="AV10" s="98">
        <v>35.597761871615504</v>
      </c>
      <c r="AW10" s="98"/>
      <c r="AX10" s="98"/>
      <c r="AY10" s="98">
        <v>37.786167959675097</v>
      </c>
      <c r="AZ10" s="98">
        <v>36.575372767273798</v>
      </c>
      <c r="BA10" s="98">
        <v>32.744360120320103</v>
      </c>
      <c r="BB10" s="98">
        <v>36.248625335600998</v>
      </c>
      <c r="BC10" s="98">
        <v>36.205447473560099</v>
      </c>
      <c r="BD10" s="96"/>
      <c r="BE10" s="96"/>
      <c r="BF10" s="96"/>
      <c r="BG10" s="96"/>
      <c r="BH10" s="96"/>
      <c r="BI10" s="96"/>
    </row>
    <row r="11" spans="1:61" ht="11.25" customHeight="1" x14ac:dyDescent="0.25">
      <c r="A11" s="98" t="s">
        <v>1341</v>
      </c>
      <c r="B11" s="98" t="s">
        <v>1058</v>
      </c>
      <c r="C11" s="98">
        <v>39.093238891595199</v>
      </c>
      <c r="D11" s="98">
        <v>100776.27725299</v>
      </c>
      <c r="E11" s="98">
        <v>56.3147112361954</v>
      </c>
      <c r="F11" s="98">
        <v>11164.213183473499</v>
      </c>
      <c r="G11" s="98">
        <v>337841.74898635998</v>
      </c>
      <c r="H11" s="98">
        <v>54.764497503102803</v>
      </c>
      <c r="I11" s="98">
        <v>426.60262010975498</v>
      </c>
      <c r="J11" s="98">
        <v>181.146928772564</v>
      </c>
      <c r="K11" s="98">
        <v>121.90128205976799</v>
      </c>
      <c r="L11" s="98"/>
      <c r="M11" s="102">
        <v>100.663353974012</v>
      </c>
      <c r="N11" s="98">
        <v>43.2242910945738</v>
      </c>
      <c r="O11" s="98">
        <v>39.247466869206498</v>
      </c>
      <c r="P11" s="98">
        <v>36.394676842486099</v>
      </c>
      <c r="Q11" s="98">
        <v>38.994497900154599</v>
      </c>
      <c r="R11" s="102">
        <v>51.569412212251102</v>
      </c>
      <c r="S11" s="98">
        <v>35.636120137941099</v>
      </c>
      <c r="T11" s="98">
        <v>41.144817451623098</v>
      </c>
      <c r="U11" s="98">
        <v>37.497469104587701</v>
      </c>
      <c r="V11" s="98">
        <v>38.200494431882099</v>
      </c>
      <c r="W11" s="98">
        <v>35.720812192620102</v>
      </c>
      <c r="X11" s="98">
        <v>39.356484135729303</v>
      </c>
      <c r="Y11" s="98">
        <v>33.229040509903001</v>
      </c>
      <c r="Z11" s="98">
        <v>31.567162115232801</v>
      </c>
      <c r="AA11" s="98">
        <v>76.581786929429299</v>
      </c>
      <c r="AB11" s="98">
        <v>38.543564193459297</v>
      </c>
      <c r="AC11" s="98">
        <v>39.3186628145885</v>
      </c>
      <c r="AD11" s="98">
        <v>38.1866549923772</v>
      </c>
      <c r="AE11" s="98">
        <v>36.427341239751897</v>
      </c>
      <c r="AF11" s="98">
        <v>35.674930257838199</v>
      </c>
      <c r="AG11" s="98">
        <v>32.587294532104899</v>
      </c>
      <c r="AH11" s="98">
        <v>38.955732204333103</v>
      </c>
      <c r="AI11" s="98">
        <v>34.869553960984</v>
      </c>
      <c r="AJ11" s="98">
        <v>38.0129185651518</v>
      </c>
      <c r="AK11" s="98">
        <v>37.067386409700397</v>
      </c>
      <c r="AL11" s="98">
        <v>36.040884859439501</v>
      </c>
      <c r="AM11" s="98">
        <v>37.850798895156402</v>
      </c>
      <c r="AN11" s="98">
        <v>34.6730898844243</v>
      </c>
      <c r="AO11" s="98">
        <v>38.043987426424202</v>
      </c>
      <c r="AP11" s="98">
        <v>35.883492312126499</v>
      </c>
      <c r="AQ11" s="98">
        <v>34.866133314272702</v>
      </c>
      <c r="AR11" s="98">
        <v>36.665153802964902</v>
      </c>
      <c r="AS11" s="98">
        <v>36.459347365085101</v>
      </c>
      <c r="AT11" s="98">
        <v>35.877809090493301</v>
      </c>
      <c r="AU11" s="98">
        <v>36.787037209767</v>
      </c>
      <c r="AV11" s="98">
        <v>34.788960333697098</v>
      </c>
      <c r="AW11" s="98"/>
      <c r="AX11" s="98"/>
      <c r="AY11" s="98">
        <v>36.692005645555298</v>
      </c>
      <c r="AZ11" s="98">
        <v>35.936745165074598</v>
      </c>
      <c r="BA11" s="98">
        <v>32.306798005980703</v>
      </c>
      <c r="BB11" s="98">
        <v>35.864576701609799</v>
      </c>
      <c r="BC11" s="98">
        <v>36.224097715600202</v>
      </c>
      <c r="BD11" s="96"/>
      <c r="BE11" s="96"/>
      <c r="BF11" s="96"/>
      <c r="BG11" s="96"/>
      <c r="BH11" s="96"/>
      <c r="BI11" s="96"/>
    </row>
    <row r="12" spans="1:61" ht="11.25" customHeight="1" x14ac:dyDescent="0.25">
      <c r="A12" s="98" t="s">
        <v>1340</v>
      </c>
      <c r="B12" s="98" t="s">
        <v>1058</v>
      </c>
      <c r="C12" s="98">
        <v>47.399077818301798</v>
      </c>
      <c r="D12" s="98">
        <v>100728.073057</v>
      </c>
      <c r="E12" s="98">
        <v>58.013297119555403</v>
      </c>
      <c r="F12" s="98">
        <v>11245.3508128757</v>
      </c>
      <c r="G12" s="98">
        <v>339766.80576967902</v>
      </c>
      <c r="H12" s="98" t="s">
        <v>182</v>
      </c>
      <c r="I12" s="98">
        <v>398.37505976397</v>
      </c>
      <c r="J12" s="98" t="s">
        <v>182</v>
      </c>
      <c r="K12" s="98">
        <v>198.112547304701</v>
      </c>
      <c r="L12" s="98"/>
      <c r="M12" s="102">
        <v>93.273506431634004</v>
      </c>
      <c r="N12" s="98">
        <v>47.483532159614597</v>
      </c>
      <c r="O12" s="98">
        <v>38.0516270887167</v>
      </c>
      <c r="P12" s="98">
        <v>39.0064525450451</v>
      </c>
      <c r="Q12" s="98">
        <v>38.298600985109999</v>
      </c>
      <c r="R12" s="102">
        <v>57.0819501984654</v>
      </c>
      <c r="S12" s="98">
        <v>35.429222935818601</v>
      </c>
      <c r="T12" s="98">
        <v>42.7475308481431</v>
      </c>
      <c r="U12" s="98">
        <v>37.689301037603201</v>
      </c>
      <c r="V12" s="98">
        <v>41.060186524001402</v>
      </c>
      <c r="W12" s="98">
        <v>36.469527114843203</v>
      </c>
      <c r="X12" s="98">
        <v>37.618800511176097</v>
      </c>
      <c r="Y12" s="98">
        <v>32.982057938091899</v>
      </c>
      <c r="Z12" s="98">
        <v>30.1312425278274</v>
      </c>
      <c r="AA12" s="98">
        <v>79.015026100586098</v>
      </c>
      <c r="AB12" s="98">
        <v>39.416193368028601</v>
      </c>
      <c r="AC12" s="98">
        <v>39.535166899186699</v>
      </c>
      <c r="AD12" s="98">
        <v>38.165297197701399</v>
      </c>
      <c r="AE12" s="98">
        <v>37.266137006020301</v>
      </c>
      <c r="AF12" s="98">
        <v>39.114356480290603</v>
      </c>
      <c r="AG12" s="98">
        <v>34.228060287231401</v>
      </c>
      <c r="AH12" s="98">
        <v>39.7577483867246</v>
      </c>
      <c r="AI12" s="98">
        <v>36.629955769348001</v>
      </c>
      <c r="AJ12" s="98">
        <v>38.010453794066997</v>
      </c>
      <c r="AK12" s="98">
        <v>37.418054317394201</v>
      </c>
      <c r="AL12" s="98">
        <v>35.999083420177698</v>
      </c>
      <c r="AM12" s="98">
        <v>37.264869696050098</v>
      </c>
      <c r="AN12" s="98">
        <v>35.692673464778203</v>
      </c>
      <c r="AO12" s="98">
        <v>38.223974053276599</v>
      </c>
      <c r="AP12" s="98">
        <v>37.229736132368799</v>
      </c>
      <c r="AQ12" s="98">
        <v>35.522596821557499</v>
      </c>
      <c r="AR12" s="98">
        <v>37.483900619807599</v>
      </c>
      <c r="AS12" s="98">
        <v>38.471693612940399</v>
      </c>
      <c r="AT12" s="98">
        <v>36.979916599340697</v>
      </c>
      <c r="AU12" s="98">
        <v>38.056109722394602</v>
      </c>
      <c r="AV12" s="98">
        <v>36.290060306497502</v>
      </c>
      <c r="AW12" s="98"/>
      <c r="AX12" s="98"/>
      <c r="AY12" s="98">
        <v>37.075053255835002</v>
      </c>
      <c r="AZ12" s="98">
        <v>38.251712765175803</v>
      </c>
      <c r="BA12" s="98">
        <v>33.037415050827001</v>
      </c>
      <c r="BB12" s="98">
        <v>37.171615500993603</v>
      </c>
      <c r="BC12" s="98">
        <v>37.725382723098001</v>
      </c>
      <c r="BD12" s="96"/>
      <c r="BE12" s="96"/>
      <c r="BF12" s="96"/>
      <c r="BG12" s="96"/>
      <c r="BH12" s="96"/>
      <c r="BI12" s="96"/>
    </row>
    <row r="13" spans="1:61" ht="11.25" customHeight="1" x14ac:dyDescent="0.25">
      <c r="A13" s="98" t="s">
        <v>1339</v>
      </c>
      <c r="B13" s="98" t="s">
        <v>1058</v>
      </c>
      <c r="C13" s="98">
        <v>40.130694329859899</v>
      </c>
      <c r="D13" s="98">
        <v>100724.367523967</v>
      </c>
      <c r="E13" s="98">
        <v>57.659309590378498</v>
      </c>
      <c r="F13" s="98">
        <v>11233.2916564558</v>
      </c>
      <c r="G13" s="98">
        <v>340006.52731619001</v>
      </c>
      <c r="H13" s="98">
        <v>60.034493639310803</v>
      </c>
      <c r="I13" s="98">
        <v>415.58356454975598</v>
      </c>
      <c r="J13" s="98">
        <v>194.658504045011</v>
      </c>
      <c r="K13" s="98">
        <v>96.760473854196107</v>
      </c>
      <c r="L13" s="98"/>
      <c r="M13" s="102">
        <v>99.722897077326394</v>
      </c>
      <c r="N13" s="98">
        <v>43.858024670478898</v>
      </c>
      <c r="O13" s="98">
        <v>39.994473137404697</v>
      </c>
      <c r="P13" s="98">
        <v>36.723431684477603</v>
      </c>
      <c r="Q13" s="98">
        <v>39.149542861978503</v>
      </c>
      <c r="R13" s="102">
        <v>53.425290613974198</v>
      </c>
      <c r="S13" s="98">
        <v>36.109670122422301</v>
      </c>
      <c r="T13" s="98">
        <v>40.867251963405103</v>
      </c>
      <c r="U13" s="98">
        <v>38.461047087213203</v>
      </c>
      <c r="V13" s="98">
        <v>39.011524972318497</v>
      </c>
      <c r="W13" s="98">
        <v>36.7290810353701</v>
      </c>
      <c r="X13" s="98">
        <v>40.620240671789901</v>
      </c>
      <c r="Y13" s="98">
        <v>33.770717862878598</v>
      </c>
      <c r="Z13" s="98">
        <v>31.429067152758201</v>
      </c>
      <c r="AA13" s="98">
        <v>78.113728539659306</v>
      </c>
      <c r="AB13" s="98">
        <v>39.195293246925601</v>
      </c>
      <c r="AC13" s="98">
        <v>39.5315335707336</v>
      </c>
      <c r="AD13" s="98">
        <v>39.009636529782398</v>
      </c>
      <c r="AE13" s="98">
        <v>37.022979737923499</v>
      </c>
      <c r="AF13" s="98">
        <v>38.451443536200799</v>
      </c>
      <c r="AG13" s="98">
        <v>33.164527756434502</v>
      </c>
      <c r="AH13" s="98">
        <v>40.187610101150597</v>
      </c>
      <c r="AI13" s="98">
        <v>35.591572319021999</v>
      </c>
      <c r="AJ13" s="98">
        <v>38.534415920985502</v>
      </c>
      <c r="AK13" s="98">
        <v>37.665606654768503</v>
      </c>
      <c r="AL13" s="98">
        <v>35.483168248970102</v>
      </c>
      <c r="AM13" s="98">
        <v>37.632501154652701</v>
      </c>
      <c r="AN13" s="98">
        <v>35.044131178281198</v>
      </c>
      <c r="AO13" s="98">
        <v>38.9914576727721</v>
      </c>
      <c r="AP13" s="98">
        <v>36.631100213938801</v>
      </c>
      <c r="AQ13" s="98">
        <v>35.150527820554998</v>
      </c>
      <c r="AR13" s="98">
        <v>37.474533394009299</v>
      </c>
      <c r="AS13" s="98">
        <v>37.704885671887602</v>
      </c>
      <c r="AT13" s="98">
        <v>36.357407448581398</v>
      </c>
      <c r="AU13" s="98">
        <v>37.918090510165698</v>
      </c>
      <c r="AV13" s="98">
        <v>35.8608479103832</v>
      </c>
      <c r="AW13" s="98"/>
      <c r="AX13" s="98"/>
      <c r="AY13" s="98">
        <v>37.955071927403402</v>
      </c>
      <c r="AZ13" s="98">
        <v>36.923455516464699</v>
      </c>
      <c r="BA13" s="98">
        <v>32.5331337231286</v>
      </c>
      <c r="BB13" s="98">
        <v>36.813925270221901</v>
      </c>
      <c r="BC13" s="98">
        <v>36.225536609994002</v>
      </c>
      <c r="BD13" s="96"/>
      <c r="BE13" s="96"/>
      <c r="BF13" s="96"/>
      <c r="BG13" s="96"/>
      <c r="BH13" s="96"/>
      <c r="BI13" s="96"/>
    </row>
    <row r="14" spans="1:61" ht="11.25" customHeight="1" x14ac:dyDescent="0.25">
      <c r="A14" s="98" t="s">
        <v>1338</v>
      </c>
      <c r="B14" s="98" t="s">
        <v>1058</v>
      </c>
      <c r="C14" s="98">
        <v>42.111429999999999</v>
      </c>
      <c r="D14" s="98">
        <v>104644.9</v>
      </c>
      <c r="E14" s="98">
        <v>59.707680000000003</v>
      </c>
      <c r="F14" s="98">
        <v>10888.34</v>
      </c>
      <c r="G14" s="98">
        <v>349863.43099999998</v>
      </c>
      <c r="H14" s="98">
        <v>40.575029999999998</v>
      </c>
      <c r="I14" s="98">
        <v>437.06189999999998</v>
      </c>
      <c r="J14" s="98">
        <v>149.46510000000001</v>
      </c>
      <c r="K14" s="98">
        <v>-30.784500000000001</v>
      </c>
      <c r="L14" s="98"/>
      <c r="M14" s="98">
        <v>40.908610000000003</v>
      </c>
      <c r="N14" s="98">
        <v>39.83464</v>
      </c>
      <c r="O14" s="98">
        <v>38.733269999999997</v>
      </c>
      <c r="P14" s="98">
        <v>36.866810000000001</v>
      </c>
      <c r="Q14" s="98">
        <v>38.759390000000003</v>
      </c>
      <c r="R14" s="102">
        <v>51.302454070000003</v>
      </c>
      <c r="S14" s="98">
        <v>35.370530000000002</v>
      </c>
      <c r="T14" s="98">
        <v>39.682639999999999</v>
      </c>
      <c r="U14" s="98">
        <v>37.834670000000003</v>
      </c>
      <c r="V14" s="98">
        <v>38.557009999999998</v>
      </c>
      <c r="W14" s="98">
        <v>37.498390000000001</v>
      </c>
      <c r="X14" s="98">
        <v>40.491709999999998</v>
      </c>
      <c r="Y14" s="98">
        <v>34.111249999999998</v>
      </c>
      <c r="Z14" s="98">
        <v>29.709029999999998</v>
      </c>
      <c r="AA14" s="98">
        <v>80.073920000000001</v>
      </c>
      <c r="AB14" s="98">
        <v>39.196739999999998</v>
      </c>
      <c r="AC14" s="98">
        <v>39.36092</v>
      </c>
      <c r="AD14" s="98">
        <v>38.998759999999997</v>
      </c>
      <c r="AE14" s="98">
        <v>36.788350000000001</v>
      </c>
      <c r="AF14" s="98">
        <v>38.508240000000001</v>
      </c>
      <c r="AG14" s="98">
        <v>34.721339999999998</v>
      </c>
      <c r="AH14" s="98">
        <v>40.587359999999997</v>
      </c>
      <c r="AI14" s="98">
        <v>35.455820000000003</v>
      </c>
      <c r="AJ14" s="98">
        <v>38.25273</v>
      </c>
      <c r="AK14" s="98">
        <v>37.787140000000001</v>
      </c>
      <c r="AL14" s="98">
        <v>35.722059999999999</v>
      </c>
      <c r="AM14" s="98">
        <v>38.157910000000001</v>
      </c>
      <c r="AN14" s="98">
        <v>35.87218</v>
      </c>
      <c r="AO14" s="98">
        <v>38.608069999999998</v>
      </c>
      <c r="AP14" s="98">
        <v>37.269710000000003</v>
      </c>
      <c r="AQ14" s="98">
        <v>36.150280000000002</v>
      </c>
      <c r="AR14" s="98">
        <v>38.24136</v>
      </c>
      <c r="AS14" s="98">
        <v>39.046030000000002</v>
      </c>
      <c r="AT14" s="98">
        <v>36.76972</v>
      </c>
      <c r="AU14" s="98">
        <v>38.843600000000002</v>
      </c>
      <c r="AV14" s="98">
        <v>36.74877</v>
      </c>
      <c r="AW14" s="98"/>
      <c r="AX14" s="98"/>
      <c r="AY14" s="98">
        <v>39.147210000000001</v>
      </c>
      <c r="AZ14" s="98">
        <v>38.916620000000002</v>
      </c>
      <c r="BA14" s="98">
        <v>35.072870000000002</v>
      </c>
      <c r="BB14" s="98">
        <v>38.622109999999999</v>
      </c>
      <c r="BC14" s="98">
        <v>38.765450000000001</v>
      </c>
      <c r="BD14" s="96"/>
      <c r="BE14" s="96"/>
      <c r="BF14" s="96"/>
      <c r="BG14" s="96"/>
      <c r="BH14" s="96"/>
      <c r="BI14" s="96"/>
    </row>
    <row r="15" spans="1:61" ht="11.25" customHeight="1" x14ac:dyDescent="0.25">
      <c r="A15" s="98" t="s">
        <v>1337</v>
      </c>
      <c r="B15" s="98" t="s">
        <v>1058</v>
      </c>
      <c r="C15" s="98">
        <v>40.523220000000002</v>
      </c>
      <c r="D15" s="98">
        <v>100883.8</v>
      </c>
      <c r="E15" s="98">
        <v>55.060540000000003</v>
      </c>
      <c r="F15" s="98">
        <v>10580.16</v>
      </c>
      <c r="G15" s="98">
        <v>342123.196</v>
      </c>
      <c r="H15" s="98">
        <v>44.083559999999999</v>
      </c>
      <c r="I15" s="98">
        <v>394.90019999999998</v>
      </c>
      <c r="J15" s="98">
        <v>118.70869999999999</v>
      </c>
      <c r="K15" s="98">
        <v>5.5171000000000001</v>
      </c>
      <c r="L15" s="98"/>
      <c r="M15" s="98">
        <v>42.8245</v>
      </c>
      <c r="N15" s="98">
        <v>40.089919999999999</v>
      </c>
      <c r="O15" s="98">
        <v>39.758099999999999</v>
      </c>
      <c r="P15" s="98">
        <v>36.959299999999999</v>
      </c>
      <c r="Q15" s="98">
        <v>38.59299</v>
      </c>
      <c r="R15" s="102">
        <v>49.426149959999996</v>
      </c>
      <c r="S15" s="98">
        <v>35.654330000000002</v>
      </c>
      <c r="T15" s="98">
        <v>40.470219999999998</v>
      </c>
      <c r="U15" s="98">
        <v>38.471440000000001</v>
      </c>
      <c r="V15" s="98">
        <v>37.184109999999997</v>
      </c>
      <c r="W15" s="98">
        <v>37.324480000000001</v>
      </c>
      <c r="X15" s="98">
        <v>38.695070000000001</v>
      </c>
      <c r="Y15" s="98">
        <v>33.538980000000002</v>
      </c>
      <c r="Z15" s="98">
        <v>29.5246</v>
      </c>
      <c r="AA15" s="98">
        <v>79.364040000000003</v>
      </c>
      <c r="AB15" s="98">
        <v>38.783090000000001</v>
      </c>
      <c r="AC15" s="98">
        <v>39.082659999999997</v>
      </c>
      <c r="AD15" s="98">
        <v>38.090400000000002</v>
      </c>
      <c r="AE15" s="98">
        <v>37.080410000000001</v>
      </c>
      <c r="AF15" s="98">
        <v>38.937139999999999</v>
      </c>
      <c r="AG15" s="98">
        <v>34.543460000000003</v>
      </c>
      <c r="AH15" s="98">
        <v>38.801490000000001</v>
      </c>
      <c r="AI15" s="98">
        <v>35.092100000000002</v>
      </c>
      <c r="AJ15" s="98">
        <v>37.846989999999998</v>
      </c>
      <c r="AK15" s="98">
        <v>37.731560000000002</v>
      </c>
      <c r="AL15" s="98">
        <v>34.825060000000001</v>
      </c>
      <c r="AM15" s="98">
        <v>38.313220000000001</v>
      </c>
      <c r="AN15" s="98">
        <v>35.732089999999999</v>
      </c>
      <c r="AO15" s="98">
        <v>36.922190000000001</v>
      </c>
      <c r="AP15" s="98">
        <v>36.96264</v>
      </c>
      <c r="AQ15" s="98">
        <v>36.125120000000003</v>
      </c>
      <c r="AR15" s="98">
        <v>38.18862</v>
      </c>
      <c r="AS15" s="98">
        <v>38.358550000000001</v>
      </c>
      <c r="AT15" s="98">
        <v>36.467649999999999</v>
      </c>
      <c r="AU15" s="98">
        <v>38.243850000000002</v>
      </c>
      <c r="AV15" s="98">
        <v>36.575760000000002</v>
      </c>
      <c r="AW15" s="98"/>
      <c r="AX15" s="98"/>
      <c r="AY15" s="98">
        <v>39.241520000000001</v>
      </c>
      <c r="AZ15" s="98">
        <v>38.77619</v>
      </c>
      <c r="BA15" s="98">
        <v>34.065260000000002</v>
      </c>
      <c r="BB15" s="98">
        <v>37.255690000000001</v>
      </c>
      <c r="BC15" s="98">
        <v>37.044449999999998</v>
      </c>
      <c r="BD15" s="96"/>
      <c r="BE15" s="96"/>
      <c r="BF15" s="96"/>
      <c r="BG15" s="96"/>
      <c r="BH15" s="96"/>
      <c r="BI15" s="96"/>
    </row>
    <row r="16" spans="1:61" ht="11.25" customHeight="1" x14ac:dyDescent="0.25">
      <c r="A16" s="98" t="s">
        <v>1336</v>
      </c>
      <c r="B16" s="98" t="s">
        <v>1058</v>
      </c>
      <c r="C16" s="98">
        <v>40.289189999999998</v>
      </c>
      <c r="D16" s="98">
        <v>101894.3</v>
      </c>
      <c r="E16" s="98">
        <v>55.927039999999998</v>
      </c>
      <c r="F16" s="98">
        <v>10910.39</v>
      </c>
      <c r="G16" s="98">
        <v>340969.67599999998</v>
      </c>
      <c r="H16" s="98">
        <v>40.284930000000003</v>
      </c>
      <c r="I16" s="98">
        <v>413.16860000000003</v>
      </c>
      <c r="J16" s="98">
        <v>145.1627</v>
      </c>
      <c r="K16" s="98">
        <v>58.108739999999997</v>
      </c>
      <c r="L16" s="98"/>
      <c r="M16" s="98">
        <v>40.80377</v>
      </c>
      <c r="N16" s="98">
        <v>38.638770000000001</v>
      </c>
      <c r="O16" s="98">
        <v>39.535820000000001</v>
      </c>
      <c r="P16" s="98">
        <v>36.128660000000004</v>
      </c>
      <c r="Q16" s="98">
        <v>39.575980000000001</v>
      </c>
      <c r="R16" s="102">
        <v>54.703073179999997</v>
      </c>
      <c r="S16" s="98">
        <v>35.132730000000002</v>
      </c>
      <c r="T16" s="98">
        <v>39.156039999999997</v>
      </c>
      <c r="U16" s="98">
        <v>38.623399999999997</v>
      </c>
      <c r="V16" s="98">
        <v>39.127310000000001</v>
      </c>
      <c r="W16" s="98">
        <v>36.364319999999999</v>
      </c>
      <c r="X16" s="98">
        <v>39.573070000000001</v>
      </c>
      <c r="Y16" s="98">
        <v>33.384410000000003</v>
      </c>
      <c r="Z16" s="98">
        <v>31.7059</v>
      </c>
      <c r="AA16" s="98">
        <v>80.531850000000006</v>
      </c>
      <c r="AB16" s="98">
        <v>38.48169</v>
      </c>
      <c r="AC16" s="98">
        <v>38.902340000000002</v>
      </c>
      <c r="AD16" s="98">
        <v>39.035060000000001</v>
      </c>
      <c r="AE16" s="98">
        <v>37.278959999999998</v>
      </c>
      <c r="AF16" s="98">
        <v>37.77957</v>
      </c>
      <c r="AG16" s="98">
        <v>34.795279999999998</v>
      </c>
      <c r="AH16" s="98">
        <v>41.145449999999997</v>
      </c>
      <c r="AI16" s="98">
        <v>36.378700000000002</v>
      </c>
      <c r="AJ16" s="98">
        <v>39.000639999999997</v>
      </c>
      <c r="AK16" s="98">
        <v>37.850009999999997</v>
      </c>
      <c r="AL16" s="98">
        <v>35.362380000000002</v>
      </c>
      <c r="AM16" s="98">
        <v>37.959159999999997</v>
      </c>
      <c r="AN16" s="98">
        <v>36.287990000000001</v>
      </c>
      <c r="AO16" s="98">
        <v>37.88147</v>
      </c>
      <c r="AP16" s="98">
        <v>37.025329999999997</v>
      </c>
      <c r="AQ16" s="98">
        <v>36.505189999999999</v>
      </c>
      <c r="AR16" s="98">
        <v>37.82253</v>
      </c>
      <c r="AS16" s="98">
        <v>37.933950000000003</v>
      </c>
      <c r="AT16" s="98">
        <v>36.045340000000003</v>
      </c>
      <c r="AU16" s="98">
        <v>37.945459999999997</v>
      </c>
      <c r="AV16" s="98">
        <v>36.170859999999998</v>
      </c>
      <c r="AW16" s="98"/>
      <c r="AX16" s="98"/>
      <c r="AY16" s="98">
        <v>38.71123</v>
      </c>
      <c r="AZ16" s="98">
        <v>38.853279999999998</v>
      </c>
      <c r="BA16" s="98">
        <v>34.119309999999999</v>
      </c>
      <c r="BB16" s="98">
        <v>37.350389999999997</v>
      </c>
      <c r="BC16" s="98">
        <v>37.970680000000002</v>
      </c>
      <c r="BD16" s="96"/>
      <c r="BE16" s="96"/>
      <c r="BF16" s="96"/>
      <c r="BG16" s="96"/>
      <c r="BH16" s="96"/>
      <c r="BI16" s="96"/>
    </row>
    <row r="17" spans="1:61" ht="11.25" customHeight="1" x14ac:dyDescent="0.25">
      <c r="A17" s="98" t="s">
        <v>1335</v>
      </c>
      <c r="B17" s="98" t="s">
        <v>1058</v>
      </c>
      <c r="C17" s="98">
        <v>40.312440000000002</v>
      </c>
      <c r="D17" s="98">
        <v>102971.2</v>
      </c>
      <c r="E17" s="98">
        <v>56.92371</v>
      </c>
      <c r="F17" s="98">
        <v>10773.76</v>
      </c>
      <c r="G17" s="98">
        <v>341744.18459999998</v>
      </c>
      <c r="H17" s="98">
        <v>38.614980000000003</v>
      </c>
      <c r="I17" s="98">
        <v>401.27569999999997</v>
      </c>
      <c r="J17" s="98">
        <v>160.2946</v>
      </c>
      <c r="K17" s="98">
        <v>48.990879999999997</v>
      </c>
      <c r="L17" s="98"/>
      <c r="M17" s="98">
        <v>41.962820000000001</v>
      </c>
      <c r="N17" s="98">
        <v>41.771439999999998</v>
      </c>
      <c r="O17" s="98">
        <v>39.700339999999997</v>
      </c>
      <c r="P17" s="98">
        <v>38.054459999999999</v>
      </c>
      <c r="Q17" s="98">
        <v>39.361699999999999</v>
      </c>
      <c r="R17" s="102">
        <v>49.918100590000002</v>
      </c>
      <c r="S17" s="98">
        <v>35.905349999999999</v>
      </c>
      <c r="T17" s="98">
        <v>41.225670000000001</v>
      </c>
      <c r="U17" s="98">
        <v>39.05059</v>
      </c>
      <c r="V17" s="98">
        <v>39.535449999999997</v>
      </c>
      <c r="W17" s="98">
        <v>37.094000000000001</v>
      </c>
      <c r="X17" s="98">
        <v>40.855409999999999</v>
      </c>
      <c r="Y17" s="98">
        <v>33.869149999999998</v>
      </c>
      <c r="Z17" s="98">
        <v>28.96923</v>
      </c>
      <c r="AA17" s="98">
        <v>81.174289999999999</v>
      </c>
      <c r="AB17" s="98">
        <v>37.816339999999997</v>
      </c>
      <c r="AC17" s="98">
        <v>38.67483</v>
      </c>
      <c r="AD17" s="98">
        <v>38.810540000000003</v>
      </c>
      <c r="AE17" s="98">
        <v>37.946919999999999</v>
      </c>
      <c r="AF17" s="98">
        <v>38.845030000000001</v>
      </c>
      <c r="AG17" s="98">
        <v>34.658470000000001</v>
      </c>
      <c r="AH17" s="98">
        <v>41.49145</v>
      </c>
      <c r="AI17" s="98">
        <v>36.82658</v>
      </c>
      <c r="AJ17" s="98">
        <v>39.17727</v>
      </c>
      <c r="AK17" s="98">
        <v>38.676879999999997</v>
      </c>
      <c r="AL17" s="98">
        <v>36.538519999999998</v>
      </c>
      <c r="AM17" s="98">
        <v>38.217039999999997</v>
      </c>
      <c r="AN17" s="98">
        <v>35.803710000000002</v>
      </c>
      <c r="AO17" s="98">
        <v>38.139940000000003</v>
      </c>
      <c r="AP17" s="98">
        <v>36.875860000000003</v>
      </c>
      <c r="AQ17" s="98">
        <v>36.782580000000003</v>
      </c>
      <c r="AR17" s="98">
        <v>37.18092</v>
      </c>
      <c r="AS17" s="98">
        <v>38.599640000000001</v>
      </c>
      <c r="AT17" s="98">
        <v>36.439660000000003</v>
      </c>
      <c r="AU17" s="98">
        <v>38.32929</v>
      </c>
      <c r="AV17" s="98">
        <v>35.978290000000001</v>
      </c>
      <c r="AW17" s="98"/>
      <c r="AX17" s="98"/>
      <c r="AY17" s="98">
        <v>39.234749999999998</v>
      </c>
      <c r="AZ17" s="98">
        <v>40.009270000000001</v>
      </c>
      <c r="BA17" s="98">
        <v>35.374450000000003</v>
      </c>
      <c r="BB17" s="98">
        <v>37.622959999999999</v>
      </c>
      <c r="BC17" s="98">
        <v>38.774529999999999</v>
      </c>
      <c r="BD17" s="96"/>
      <c r="BE17" s="96"/>
      <c r="BF17" s="96"/>
      <c r="BG17" s="96"/>
      <c r="BH17" s="96"/>
      <c r="BI17" s="96"/>
    </row>
    <row r="18" spans="1:61" ht="11.25" customHeight="1" x14ac:dyDescent="0.25">
      <c r="A18" s="98" t="s">
        <v>1334</v>
      </c>
      <c r="B18" s="98" t="s">
        <v>1058</v>
      </c>
      <c r="C18" s="98">
        <v>41.644199999999998</v>
      </c>
      <c r="D18" s="98">
        <v>99348.84</v>
      </c>
      <c r="E18" s="98">
        <v>54.15607</v>
      </c>
      <c r="F18" s="98">
        <v>10815.06</v>
      </c>
      <c r="G18" s="98">
        <v>335917.41090000002</v>
      </c>
      <c r="H18" s="98">
        <v>35.719619999999999</v>
      </c>
      <c r="I18" s="98">
        <v>402.8929</v>
      </c>
      <c r="J18" s="98" t="s">
        <v>182</v>
      </c>
      <c r="K18" s="98">
        <v>53.134120000000003</v>
      </c>
      <c r="L18" s="98"/>
      <c r="M18" s="98">
        <v>40.261850000000003</v>
      </c>
      <c r="N18" s="98">
        <v>37.652810000000002</v>
      </c>
      <c r="O18" s="98">
        <v>38.319589999999998</v>
      </c>
      <c r="P18" s="98">
        <v>34.934890000000003</v>
      </c>
      <c r="Q18" s="98">
        <v>39.141350000000003</v>
      </c>
      <c r="R18" s="102">
        <v>52.040007240000001</v>
      </c>
      <c r="S18" s="98">
        <v>34.8202</v>
      </c>
      <c r="T18" s="98">
        <v>38.394649999999999</v>
      </c>
      <c r="U18" s="98">
        <v>38.926650000000002</v>
      </c>
      <c r="V18" s="98">
        <v>38.90522</v>
      </c>
      <c r="W18" s="98">
        <v>35.863219999999998</v>
      </c>
      <c r="X18" s="98">
        <v>39.208370000000002</v>
      </c>
      <c r="Y18" s="98">
        <v>32.33464</v>
      </c>
      <c r="Z18" s="98">
        <v>30.50572</v>
      </c>
      <c r="AA18" s="98">
        <v>77.363330000000005</v>
      </c>
      <c r="AB18" s="98">
        <v>38.568089999999998</v>
      </c>
      <c r="AC18" s="98">
        <v>39.340789999999998</v>
      </c>
      <c r="AD18" s="98">
        <v>38.587960000000002</v>
      </c>
      <c r="AE18" s="98">
        <v>35.838639999999998</v>
      </c>
      <c r="AF18" s="98">
        <v>37.914529999999999</v>
      </c>
      <c r="AG18" s="98">
        <v>33.860149999999997</v>
      </c>
      <c r="AH18" s="98">
        <v>38.03528</v>
      </c>
      <c r="AI18" s="98">
        <v>35.888750000000002</v>
      </c>
      <c r="AJ18" s="98">
        <v>38.192680000000003</v>
      </c>
      <c r="AK18" s="98">
        <v>37.394599999999997</v>
      </c>
      <c r="AL18" s="98">
        <v>34.835059999999999</v>
      </c>
      <c r="AM18" s="98">
        <v>36.516710000000003</v>
      </c>
      <c r="AN18" s="98">
        <v>35.93591</v>
      </c>
      <c r="AO18" s="98">
        <v>37.461759999999998</v>
      </c>
      <c r="AP18" s="98">
        <v>37.591670000000001</v>
      </c>
      <c r="AQ18" s="98">
        <v>37.589370000000002</v>
      </c>
      <c r="AR18" s="98">
        <v>38.568469999999998</v>
      </c>
      <c r="AS18" s="98">
        <v>37.713610000000003</v>
      </c>
      <c r="AT18" s="98">
        <v>37.6477</v>
      </c>
      <c r="AU18" s="98">
        <v>39.082999999999998</v>
      </c>
      <c r="AV18" s="98">
        <v>37.18</v>
      </c>
      <c r="AW18" s="98"/>
      <c r="AX18" s="98"/>
      <c r="AY18" s="98">
        <v>37.468429999999998</v>
      </c>
      <c r="AZ18" s="98">
        <v>37.949109999999997</v>
      </c>
      <c r="BA18" s="98">
        <v>33.468299999999999</v>
      </c>
      <c r="BB18" s="98">
        <v>38.661929999999998</v>
      </c>
      <c r="BC18" s="98">
        <v>37.894599999999997</v>
      </c>
      <c r="BD18" s="96"/>
      <c r="BE18" s="96"/>
      <c r="BF18" s="96"/>
      <c r="BG18" s="96"/>
      <c r="BH18" s="96"/>
      <c r="BI18" s="96"/>
    </row>
    <row r="19" spans="1:61" ht="11.25" customHeight="1" x14ac:dyDescent="0.25">
      <c r="A19" s="98" t="s">
        <v>1333</v>
      </c>
      <c r="B19" s="98" t="s">
        <v>1058</v>
      </c>
      <c r="C19" s="98">
        <v>40.596780000000003</v>
      </c>
      <c r="D19" s="98">
        <v>101788.6</v>
      </c>
      <c r="E19" s="98">
        <v>57.04533</v>
      </c>
      <c r="F19" s="98">
        <v>10698.28</v>
      </c>
      <c r="G19" s="98">
        <v>337881.50209999998</v>
      </c>
      <c r="H19" s="98">
        <v>38.786200000000001</v>
      </c>
      <c r="I19" s="98">
        <v>418.42149999999998</v>
      </c>
      <c r="J19" s="98">
        <v>129.34569999999999</v>
      </c>
      <c r="K19" s="98">
        <v>67.760819999999995</v>
      </c>
      <c r="L19" s="98"/>
      <c r="M19" s="98">
        <v>40.445700000000002</v>
      </c>
      <c r="N19" s="98">
        <v>38.401899999999998</v>
      </c>
      <c r="O19" s="98">
        <v>38.883189999999999</v>
      </c>
      <c r="P19" s="98">
        <v>35.254930000000002</v>
      </c>
      <c r="Q19" s="98">
        <v>38.56194</v>
      </c>
      <c r="R19" s="102">
        <v>51.99481299</v>
      </c>
      <c r="S19" s="98">
        <v>34.833979999999997</v>
      </c>
      <c r="T19" s="98">
        <v>39.060020000000002</v>
      </c>
      <c r="U19" s="98">
        <v>39.426679999999998</v>
      </c>
      <c r="V19" s="98">
        <v>37.841839999999998</v>
      </c>
      <c r="W19" s="98">
        <v>36.890749999999997</v>
      </c>
      <c r="X19" s="98">
        <v>39.699379999999998</v>
      </c>
      <c r="Y19" s="98">
        <v>33.868119999999998</v>
      </c>
      <c r="Z19" s="98">
        <v>30.86131</v>
      </c>
      <c r="AA19" s="98">
        <v>78.958619999999996</v>
      </c>
      <c r="AB19" s="98">
        <v>38.939520000000002</v>
      </c>
      <c r="AC19" s="98">
        <v>37.892499999999998</v>
      </c>
      <c r="AD19" s="98">
        <v>38.282380000000003</v>
      </c>
      <c r="AE19" s="98">
        <v>37.665080000000003</v>
      </c>
      <c r="AF19" s="98">
        <v>38.540770000000002</v>
      </c>
      <c r="AG19" s="98">
        <v>33.952100000000002</v>
      </c>
      <c r="AH19" s="98">
        <v>39.562939999999998</v>
      </c>
      <c r="AI19" s="98">
        <v>36.119160000000001</v>
      </c>
      <c r="AJ19" s="98">
        <v>39.346249999999998</v>
      </c>
      <c r="AK19" s="98">
        <v>38.197629999999997</v>
      </c>
      <c r="AL19" s="98">
        <v>35.714680000000001</v>
      </c>
      <c r="AM19" s="98">
        <v>38.390770000000003</v>
      </c>
      <c r="AN19" s="98">
        <v>35.787759999999999</v>
      </c>
      <c r="AO19" s="98">
        <v>38.068150000000003</v>
      </c>
      <c r="AP19" s="98">
        <v>37.751519999999999</v>
      </c>
      <c r="AQ19" s="98">
        <v>36.889760000000003</v>
      </c>
      <c r="AR19" s="98">
        <v>38.685780000000001</v>
      </c>
      <c r="AS19" s="98">
        <v>38.201970000000003</v>
      </c>
      <c r="AT19" s="98">
        <v>37.764479999999999</v>
      </c>
      <c r="AU19" s="98">
        <v>38.340330000000002</v>
      </c>
      <c r="AV19" s="98">
        <v>37.40137</v>
      </c>
      <c r="AW19" s="98"/>
      <c r="AX19" s="98"/>
      <c r="AY19" s="98">
        <v>38.202889999999996</v>
      </c>
      <c r="AZ19" s="98">
        <v>39.417859999999997</v>
      </c>
      <c r="BA19" s="98">
        <v>34.082039999999999</v>
      </c>
      <c r="BB19" s="98">
        <v>37.56288</v>
      </c>
      <c r="BC19" s="98">
        <v>37.648060000000001</v>
      </c>
      <c r="BD19" s="96"/>
      <c r="BE19" s="96"/>
      <c r="BF19" s="96"/>
      <c r="BG19" s="96"/>
      <c r="BH19" s="96"/>
      <c r="BI19" s="96"/>
    </row>
    <row r="20" spans="1:61" ht="11.25" customHeight="1" x14ac:dyDescent="0.25">
      <c r="A20" s="98" t="s">
        <v>1332</v>
      </c>
      <c r="B20" s="98" t="s">
        <v>1058</v>
      </c>
      <c r="C20" s="98">
        <v>40.170968471931801</v>
      </c>
      <c r="D20" s="98">
        <v>100722.203798166</v>
      </c>
      <c r="E20" s="98">
        <v>54.697973716607301</v>
      </c>
      <c r="F20" s="98">
        <v>11288.321755990401</v>
      </c>
      <c r="G20" s="98">
        <v>337534.69975435099</v>
      </c>
      <c r="H20" s="98">
        <v>60.952916852878303</v>
      </c>
      <c r="I20" s="98">
        <v>595.43775519704195</v>
      </c>
      <c r="J20" s="98">
        <v>304.96206756897101</v>
      </c>
      <c r="K20" s="98">
        <v>1083.96230726111</v>
      </c>
      <c r="L20" s="98"/>
      <c r="M20" s="98">
        <v>45.153649551211998</v>
      </c>
      <c r="N20" s="98">
        <v>39.714839551670899</v>
      </c>
      <c r="O20" s="98">
        <v>39.079932203327502</v>
      </c>
      <c r="P20" s="98">
        <v>33.7459427639727</v>
      </c>
      <c r="Q20" s="98">
        <v>37.433227259698803</v>
      </c>
      <c r="R20" s="102">
        <v>48.543172095703497</v>
      </c>
      <c r="S20" s="98">
        <v>34.068461052416197</v>
      </c>
      <c r="T20" s="98">
        <v>40.074192474308703</v>
      </c>
      <c r="U20" s="98">
        <v>36.224581111881598</v>
      </c>
      <c r="V20" s="98">
        <v>40.306917040930102</v>
      </c>
      <c r="W20" s="98">
        <v>35.465380338698999</v>
      </c>
      <c r="X20" s="98">
        <v>39.004270799887799</v>
      </c>
      <c r="Y20" s="98">
        <v>35.101494868857699</v>
      </c>
      <c r="Z20" s="98">
        <v>79.530932044448093</v>
      </c>
      <c r="AA20" s="98">
        <v>77.277461918923194</v>
      </c>
      <c r="AB20" s="98">
        <v>37.919869384016401</v>
      </c>
      <c r="AC20" s="98">
        <v>40.405503700076203</v>
      </c>
      <c r="AD20" s="98">
        <v>36.873976982352197</v>
      </c>
      <c r="AE20" s="98">
        <v>36.151528414500802</v>
      </c>
      <c r="AF20" s="98">
        <v>39.0279354979046</v>
      </c>
      <c r="AG20" s="98">
        <v>35.370080533295997</v>
      </c>
      <c r="AH20" s="98">
        <v>40.679009650265201</v>
      </c>
      <c r="AI20" s="98">
        <v>35.939980966903001</v>
      </c>
      <c r="AJ20" s="98">
        <v>38.823183862720803</v>
      </c>
      <c r="AK20" s="98">
        <v>37.904543981139497</v>
      </c>
      <c r="AL20" s="98">
        <v>36.562105863285701</v>
      </c>
      <c r="AM20" s="98">
        <v>38.204390273333097</v>
      </c>
      <c r="AN20" s="98">
        <v>35.254693933680699</v>
      </c>
      <c r="AO20" s="98">
        <v>36.876850754490398</v>
      </c>
      <c r="AP20" s="98">
        <v>36.555485813579999</v>
      </c>
      <c r="AQ20" s="98">
        <v>36.129348007418798</v>
      </c>
      <c r="AR20" s="98">
        <v>37.943144296221803</v>
      </c>
      <c r="AS20" s="98">
        <v>37.425037000911303</v>
      </c>
      <c r="AT20" s="98">
        <v>35.804454346044899</v>
      </c>
      <c r="AU20" s="98">
        <v>38.689085881283702</v>
      </c>
      <c r="AV20" s="98">
        <v>36.186051833747797</v>
      </c>
      <c r="AW20" s="98"/>
      <c r="AX20" s="98"/>
      <c r="AY20" s="98">
        <v>38.989878555006598</v>
      </c>
      <c r="AZ20" s="98">
        <v>39.320150546064497</v>
      </c>
      <c r="BA20" s="98">
        <v>35.476993416277303</v>
      </c>
      <c r="BB20" s="98">
        <v>37.885498893670302</v>
      </c>
      <c r="BC20" s="98">
        <v>37.437904955998803</v>
      </c>
      <c r="BD20" s="96"/>
      <c r="BE20" s="96"/>
      <c r="BF20" s="96"/>
      <c r="BG20" s="96"/>
      <c r="BH20" s="96"/>
      <c r="BI20" s="96"/>
    </row>
    <row r="21" spans="1:61" ht="11.25" customHeight="1" x14ac:dyDescent="0.25">
      <c r="A21" s="98" t="s">
        <v>1331</v>
      </c>
      <c r="B21" s="98" t="s">
        <v>1058</v>
      </c>
      <c r="C21" s="98">
        <v>43.9084679474621</v>
      </c>
      <c r="D21" s="98">
        <v>100883.94869155101</v>
      </c>
      <c r="E21" s="98">
        <v>57.351824613205103</v>
      </c>
      <c r="F21" s="98">
        <v>11251.086029329401</v>
      </c>
      <c r="G21" s="98">
        <v>338575.59150554001</v>
      </c>
      <c r="H21" s="98">
        <v>14.207781601798301</v>
      </c>
      <c r="I21" s="98">
        <v>317.23073121072002</v>
      </c>
      <c r="J21" s="98">
        <v>-52.434914457115703</v>
      </c>
      <c r="K21" s="98">
        <v>926.88586868867901</v>
      </c>
      <c r="L21" s="98"/>
      <c r="M21" s="98">
        <v>42.001737028008101</v>
      </c>
      <c r="N21" s="98">
        <v>41.218286444433602</v>
      </c>
      <c r="O21" s="98">
        <v>39.259178858957704</v>
      </c>
      <c r="P21" s="98">
        <v>34.128691182726897</v>
      </c>
      <c r="Q21" s="98">
        <v>36.665167397213999</v>
      </c>
      <c r="R21" s="102">
        <v>50.7951413262684</v>
      </c>
      <c r="S21" s="98">
        <v>34.667240474438401</v>
      </c>
      <c r="T21" s="98">
        <v>39.7598868784644</v>
      </c>
      <c r="U21" s="98">
        <v>40.076476565799901</v>
      </c>
      <c r="V21" s="98">
        <v>45.019074550144403</v>
      </c>
      <c r="W21" s="98">
        <v>38.134979984394597</v>
      </c>
      <c r="X21" s="98">
        <v>39.845749376206598</v>
      </c>
      <c r="Y21" s="98">
        <v>35.189999800279601</v>
      </c>
      <c r="Z21" s="98">
        <v>16.922208084704302</v>
      </c>
      <c r="AA21" s="98">
        <v>78.9490793800028</v>
      </c>
      <c r="AB21" s="98">
        <v>37.084382717117798</v>
      </c>
      <c r="AC21" s="98">
        <v>38.926050593289403</v>
      </c>
      <c r="AD21" s="98">
        <v>39.645495105622203</v>
      </c>
      <c r="AE21" s="98">
        <v>37.213925952560899</v>
      </c>
      <c r="AF21" s="98">
        <v>39.403071877207601</v>
      </c>
      <c r="AG21" s="98">
        <v>33.394426615407099</v>
      </c>
      <c r="AH21" s="98">
        <v>40.329153691052497</v>
      </c>
      <c r="AI21" s="98">
        <v>36.676023072092399</v>
      </c>
      <c r="AJ21" s="98">
        <v>38.496137491433998</v>
      </c>
      <c r="AK21" s="98">
        <v>38.101065542181203</v>
      </c>
      <c r="AL21" s="98">
        <v>34.977316145001197</v>
      </c>
      <c r="AM21" s="98">
        <v>38.672411301513002</v>
      </c>
      <c r="AN21" s="98">
        <v>36.410945292913503</v>
      </c>
      <c r="AO21" s="98">
        <v>37.329575587108003</v>
      </c>
      <c r="AP21" s="98">
        <v>37.660640033362299</v>
      </c>
      <c r="AQ21" s="98">
        <v>35.873196838250699</v>
      </c>
      <c r="AR21" s="98">
        <v>38.803395284580397</v>
      </c>
      <c r="AS21" s="98">
        <v>40.313962706052401</v>
      </c>
      <c r="AT21" s="98">
        <v>38.778387858672502</v>
      </c>
      <c r="AU21" s="98">
        <v>39.161547937494802</v>
      </c>
      <c r="AV21" s="98">
        <v>37.371658580348402</v>
      </c>
      <c r="AW21" s="98"/>
      <c r="AX21" s="98"/>
      <c r="AY21" s="98">
        <v>40.207886262133698</v>
      </c>
      <c r="AZ21" s="98">
        <v>42.7076856289329</v>
      </c>
      <c r="BA21" s="98">
        <v>36.9039741022792</v>
      </c>
      <c r="BB21" s="98">
        <v>38.149174605003502</v>
      </c>
      <c r="BC21" s="98">
        <v>39.771200302819203</v>
      </c>
      <c r="BD21" s="96"/>
      <c r="BE21" s="96"/>
      <c r="BF21" s="96"/>
      <c r="BG21" s="96"/>
      <c r="BH21" s="96"/>
      <c r="BI21" s="96"/>
    </row>
    <row r="22" spans="1:61" ht="11.25" customHeight="1" x14ac:dyDescent="0.25">
      <c r="A22" s="98" t="s">
        <v>1330</v>
      </c>
      <c r="B22" s="98" t="s">
        <v>1058</v>
      </c>
      <c r="C22" s="98">
        <v>39.2532995786543</v>
      </c>
      <c r="D22" s="98">
        <v>99973.142561537097</v>
      </c>
      <c r="E22" s="98">
        <v>54.747597916415899</v>
      </c>
      <c r="F22" s="98">
        <v>11061.384943187501</v>
      </c>
      <c r="G22" s="98">
        <v>338113.45718758402</v>
      </c>
      <c r="H22" s="98">
        <v>44.007921318347499</v>
      </c>
      <c r="I22" s="98">
        <v>374.68176775670997</v>
      </c>
      <c r="J22" s="98">
        <v>150.560594668763</v>
      </c>
      <c r="K22" s="98">
        <v>803.03550090057604</v>
      </c>
      <c r="L22" s="98"/>
      <c r="M22" s="98">
        <v>42.382595311255798</v>
      </c>
      <c r="N22" s="98">
        <v>40.732878176493401</v>
      </c>
      <c r="O22" s="98">
        <v>38.5621824570147</v>
      </c>
      <c r="P22" s="98">
        <v>37.349265351814701</v>
      </c>
      <c r="Q22" s="98">
        <v>38.9598146194569</v>
      </c>
      <c r="R22" s="102">
        <v>53.794585886849902</v>
      </c>
      <c r="S22" s="98">
        <v>34.511165348043903</v>
      </c>
      <c r="T22" s="98">
        <v>40.670180150215799</v>
      </c>
      <c r="U22" s="98">
        <v>38.161089957480002</v>
      </c>
      <c r="V22" s="98">
        <v>42.649572862627799</v>
      </c>
      <c r="W22" s="98">
        <v>37.260472053752302</v>
      </c>
      <c r="X22" s="98">
        <v>41.049017617911197</v>
      </c>
      <c r="Y22" s="98">
        <v>34.935660982391397</v>
      </c>
      <c r="Z22" s="98">
        <v>86.292224095520794</v>
      </c>
      <c r="AA22" s="98">
        <v>75.862341093800396</v>
      </c>
      <c r="AB22" s="98">
        <v>37.869977021187601</v>
      </c>
      <c r="AC22" s="98">
        <v>38.876894522795098</v>
      </c>
      <c r="AD22" s="98">
        <v>39.563855601618599</v>
      </c>
      <c r="AE22" s="98">
        <v>37.500747068298303</v>
      </c>
      <c r="AF22" s="98">
        <v>39.5421930044646</v>
      </c>
      <c r="AG22" s="98">
        <v>35.098557898213002</v>
      </c>
      <c r="AH22" s="98">
        <v>38.372890408713999</v>
      </c>
      <c r="AI22" s="98">
        <v>35.622405434519699</v>
      </c>
      <c r="AJ22" s="98">
        <v>39.626059829234798</v>
      </c>
      <c r="AK22" s="98">
        <v>38.834575222241199</v>
      </c>
      <c r="AL22" s="98">
        <v>35.0208177767366</v>
      </c>
      <c r="AM22" s="98">
        <v>37.830257639662101</v>
      </c>
      <c r="AN22" s="98">
        <v>37.027734612624101</v>
      </c>
      <c r="AO22" s="98">
        <v>41.3815086656302</v>
      </c>
      <c r="AP22" s="98">
        <v>37.5295005906763</v>
      </c>
      <c r="AQ22" s="98">
        <v>36.355888096431499</v>
      </c>
      <c r="AR22" s="98">
        <v>38.635288430194898</v>
      </c>
      <c r="AS22" s="98">
        <v>38.693827622752003</v>
      </c>
      <c r="AT22" s="98">
        <v>37.387113674808703</v>
      </c>
      <c r="AU22" s="98">
        <v>39.076407001316198</v>
      </c>
      <c r="AV22" s="98">
        <v>37.116672440301997</v>
      </c>
      <c r="AW22" s="98"/>
      <c r="AX22" s="98"/>
      <c r="AY22" s="98">
        <v>37.784927012078903</v>
      </c>
      <c r="AZ22" s="98">
        <v>39.2833849618183</v>
      </c>
      <c r="BA22" s="98">
        <v>34.543776205823796</v>
      </c>
      <c r="BB22" s="98">
        <v>37.943947481394098</v>
      </c>
      <c r="BC22" s="98">
        <v>36.605579294939403</v>
      </c>
      <c r="BD22" s="96"/>
      <c r="BE22" s="96"/>
      <c r="BF22" s="96"/>
      <c r="BG22" s="96"/>
      <c r="BH22" s="96"/>
      <c r="BI22" s="96"/>
    </row>
    <row r="23" spans="1:61" ht="11.25" customHeight="1" x14ac:dyDescent="0.25">
      <c r="A23" s="98" t="s">
        <v>1329</v>
      </c>
      <c r="B23" s="98" t="s">
        <v>1058</v>
      </c>
      <c r="C23" s="98">
        <v>37.336580837612203</v>
      </c>
      <c r="D23" s="98">
        <v>100510.449168172</v>
      </c>
      <c r="E23" s="98">
        <v>54.583849398793198</v>
      </c>
      <c r="F23" s="98">
        <v>11103.798063002299</v>
      </c>
      <c r="G23" s="98">
        <v>337227.19032547699</v>
      </c>
      <c r="H23" s="98">
        <v>52.153759030731798</v>
      </c>
      <c r="I23" s="98">
        <v>402.19959539433898</v>
      </c>
      <c r="J23" s="98">
        <v>106.061323278239</v>
      </c>
      <c r="K23" s="98">
        <v>1216.6837338896901</v>
      </c>
      <c r="L23" s="98"/>
      <c r="M23" s="98">
        <v>41.501061263008602</v>
      </c>
      <c r="N23" s="98">
        <v>36.8740976815563</v>
      </c>
      <c r="O23" s="98">
        <v>38.186890934685799</v>
      </c>
      <c r="P23" s="98">
        <v>39.121398687618601</v>
      </c>
      <c r="Q23" s="98">
        <v>38.689668102970003</v>
      </c>
      <c r="R23" s="102">
        <v>53.864541354128399</v>
      </c>
      <c r="S23" s="98">
        <v>34.1512135376177</v>
      </c>
      <c r="T23" s="98">
        <v>41.2805701880906</v>
      </c>
      <c r="U23" s="98">
        <v>36.613620514343303</v>
      </c>
      <c r="V23" s="98">
        <v>40.814625586711301</v>
      </c>
      <c r="W23" s="98">
        <v>35.634170844865402</v>
      </c>
      <c r="X23" s="98">
        <v>39.707371785859799</v>
      </c>
      <c r="Y23" s="98">
        <v>33.794018728372102</v>
      </c>
      <c r="Z23" s="98">
        <v>124.140970119188</v>
      </c>
      <c r="AA23" s="98">
        <v>77.753564789817602</v>
      </c>
      <c r="AB23" s="98">
        <v>37.805317639075</v>
      </c>
      <c r="AC23" s="98">
        <v>38.432077330917103</v>
      </c>
      <c r="AD23" s="98">
        <v>38.026325678752499</v>
      </c>
      <c r="AE23" s="98">
        <v>36.163072079714198</v>
      </c>
      <c r="AF23" s="98">
        <v>36.935090430513903</v>
      </c>
      <c r="AG23" s="98">
        <v>33.351948933799697</v>
      </c>
      <c r="AH23" s="98">
        <v>38.759903492234102</v>
      </c>
      <c r="AI23" s="98">
        <v>35.241103697592003</v>
      </c>
      <c r="AJ23" s="98">
        <v>38.124929011033501</v>
      </c>
      <c r="AK23" s="98">
        <v>36.531214895394001</v>
      </c>
      <c r="AL23" s="98">
        <v>34.076131938801403</v>
      </c>
      <c r="AM23" s="98">
        <v>36.391644577626899</v>
      </c>
      <c r="AN23" s="98">
        <v>34.301748734908699</v>
      </c>
      <c r="AO23" s="98">
        <v>36.920928635741397</v>
      </c>
      <c r="AP23" s="98">
        <v>36.103849604328197</v>
      </c>
      <c r="AQ23" s="98">
        <v>35.268383115950002</v>
      </c>
      <c r="AR23" s="98">
        <v>37.989425184761203</v>
      </c>
      <c r="AS23" s="98">
        <v>38.409699905241297</v>
      </c>
      <c r="AT23" s="98">
        <v>35.949639796678902</v>
      </c>
      <c r="AU23" s="98">
        <v>36.927200518722998</v>
      </c>
      <c r="AV23" s="98">
        <v>35.328874975784402</v>
      </c>
      <c r="AW23" s="98"/>
      <c r="AX23" s="98"/>
      <c r="AY23" s="98">
        <v>37.773101096224302</v>
      </c>
      <c r="AZ23" s="98">
        <v>38.088884724167499</v>
      </c>
      <c r="BA23" s="98">
        <v>32.512152928241001</v>
      </c>
      <c r="BB23" s="98">
        <v>37.045505705899103</v>
      </c>
      <c r="BC23" s="98">
        <v>36.373730906529303</v>
      </c>
      <c r="BD23" s="96"/>
      <c r="BE23" s="96"/>
      <c r="BF23" s="96"/>
      <c r="BG23" s="96"/>
      <c r="BH23" s="96"/>
      <c r="BI23" s="96"/>
    </row>
    <row r="24" spans="1:61" ht="11.25" customHeight="1" x14ac:dyDescent="0.25">
      <c r="A24" s="98" t="s">
        <v>1328</v>
      </c>
      <c r="B24" s="98" t="s">
        <v>1058</v>
      </c>
      <c r="C24" s="98">
        <v>39.423431064725698</v>
      </c>
      <c r="D24" s="98">
        <v>100192.37623835199</v>
      </c>
      <c r="E24" s="98">
        <v>63.818041794586001</v>
      </c>
      <c r="F24" s="98">
        <v>11140.4460256249</v>
      </c>
      <c r="G24" s="98">
        <v>339486.548121901</v>
      </c>
      <c r="H24" s="98">
        <v>42.5509146256557</v>
      </c>
      <c r="I24" s="98">
        <v>442.236605980761</v>
      </c>
      <c r="J24" s="98">
        <v>137.75729979304401</v>
      </c>
      <c r="K24" s="98">
        <v>101.87753318532999</v>
      </c>
      <c r="L24" s="98"/>
      <c r="M24" s="98">
        <v>43.194018443493</v>
      </c>
      <c r="N24" s="98">
        <v>40.165705370630597</v>
      </c>
      <c r="O24" s="98">
        <v>37.082260502839901</v>
      </c>
      <c r="P24" s="98">
        <v>35.665157274892998</v>
      </c>
      <c r="Q24" s="98">
        <v>36.751246338932198</v>
      </c>
      <c r="R24" s="102">
        <v>57.885779869989499</v>
      </c>
      <c r="S24" s="98">
        <v>33.876933374400899</v>
      </c>
      <c r="T24" s="98">
        <v>37.966094823844102</v>
      </c>
      <c r="U24" s="98">
        <v>36.004294519956403</v>
      </c>
      <c r="V24" s="98">
        <v>34.3864176884762</v>
      </c>
      <c r="W24" s="98">
        <v>35.199322256205903</v>
      </c>
      <c r="X24" s="98">
        <v>36.6787667132416</v>
      </c>
      <c r="Y24" s="98">
        <v>33.2408593748833</v>
      </c>
      <c r="Z24" s="98">
        <v>30.614839185762602</v>
      </c>
      <c r="AA24" s="98">
        <v>75.783181242330102</v>
      </c>
      <c r="AB24" s="98">
        <v>36.886190071862899</v>
      </c>
      <c r="AC24" s="98">
        <v>36.760595743021398</v>
      </c>
      <c r="AD24" s="98">
        <v>36.307547089639101</v>
      </c>
      <c r="AE24" s="98">
        <v>35.5372835515658</v>
      </c>
      <c r="AF24" s="98">
        <v>36.033428279740001</v>
      </c>
      <c r="AG24" s="98">
        <v>31.824085406739599</v>
      </c>
      <c r="AH24" s="98">
        <v>38.946381765474001</v>
      </c>
      <c r="AI24" s="98">
        <v>34.456844150382402</v>
      </c>
      <c r="AJ24" s="98">
        <v>36.695833352598299</v>
      </c>
      <c r="AK24" s="98">
        <v>35.845840085828797</v>
      </c>
      <c r="AL24" s="98">
        <v>33.6340405452166</v>
      </c>
      <c r="AM24" s="98">
        <v>35.614976442571603</v>
      </c>
      <c r="AN24" s="98">
        <v>33.652285771078603</v>
      </c>
      <c r="AO24" s="98">
        <v>36.241110298863902</v>
      </c>
      <c r="AP24" s="98">
        <v>35.480451282318199</v>
      </c>
      <c r="AQ24" s="98">
        <v>34.342407994385098</v>
      </c>
      <c r="AR24" s="98">
        <v>36.473802385723097</v>
      </c>
      <c r="AS24" s="98">
        <v>36.771353320773898</v>
      </c>
      <c r="AT24" s="98">
        <v>35.4879305834314</v>
      </c>
      <c r="AU24" s="98">
        <v>36.719129059464201</v>
      </c>
      <c r="AV24" s="98">
        <v>35.058613618308797</v>
      </c>
      <c r="AW24" s="98"/>
      <c r="AX24" s="98"/>
      <c r="AY24" s="98">
        <v>36.978182735488303</v>
      </c>
      <c r="AZ24" s="98">
        <v>37.4368148567182</v>
      </c>
      <c r="BA24" s="98">
        <v>33.372104204501902</v>
      </c>
      <c r="BB24" s="98">
        <v>36.738493549316502</v>
      </c>
      <c r="BC24" s="98">
        <v>36.529234180746997</v>
      </c>
      <c r="BD24" s="96"/>
      <c r="BE24" s="96"/>
      <c r="BF24" s="96"/>
      <c r="BG24" s="96"/>
      <c r="BH24" s="96"/>
      <c r="BI24" s="96"/>
    </row>
    <row r="25" spans="1:61" ht="11.25" customHeight="1" x14ac:dyDescent="0.25">
      <c r="A25" s="98" t="s">
        <v>1327</v>
      </c>
      <c r="B25" s="98" t="s">
        <v>1058</v>
      </c>
      <c r="C25" s="98">
        <v>39.088989471354402</v>
      </c>
      <c r="D25" s="98">
        <v>99470.835382507299</v>
      </c>
      <c r="E25" s="98">
        <v>54.960940752987099</v>
      </c>
      <c r="F25" s="98">
        <v>11121.608794416799</v>
      </c>
      <c r="G25" s="98">
        <v>339688.92488960299</v>
      </c>
      <c r="H25" s="98">
        <v>35.296845325150798</v>
      </c>
      <c r="I25" s="98">
        <v>374.11020138392701</v>
      </c>
      <c r="J25" s="98">
        <v>108.634677175956</v>
      </c>
      <c r="K25" s="98">
        <v>95.195595593819206</v>
      </c>
      <c r="L25" s="98"/>
      <c r="M25" s="98">
        <v>41.6295917611261</v>
      </c>
      <c r="N25" s="98">
        <v>39.440784310365302</v>
      </c>
      <c r="O25" s="98">
        <v>37.642579607151198</v>
      </c>
      <c r="P25" s="98">
        <v>36.348808473613801</v>
      </c>
      <c r="Q25" s="98">
        <v>36.977806031725798</v>
      </c>
      <c r="R25" s="102">
        <v>52.232056180867502</v>
      </c>
      <c r="S25" s="98">
        <v>34.855248037181703</v>
      </c>
      <c r="T25" s="98">
        <v>39.779869143447797</v>
      </c>
      <c r="U25" s="98">
        <v>38.040709669960897</v>
      </c>
      <c r="V25" s="98">
        <v>36.723991207891501</v>
      </c>
      <c r="W25" s="98">
        <v>36.0357931592577</v>
      </c>
      <c r="X25" s="98">
        <v>37.637685845980599</v>
      </c>
      <c r="Y25" s="98">
        <v>33.125064032383897</v>
      </c>
      <c r="Z25" s="98">
        <v>30.955617338025899</v>
      </c>
      <c r="AA25" s="98">
        <v>76.773297730103707</v>
      </c>
      <c r="AB25" s="98">
        <v>37.894315336339602</v>
      </c>
      <c r="AC25" s="98">
        <v>38.115007968146102</v>
      </c>
      <c r="AD25" s="98">
        <v>37.6094307024171</v>
      </c>
      <c r="AE25" s="98">
        <v>36.217319290472503</v>
      </c>
      <c r="AF25" s="98">
        <v>37.096678477637703</v>
      </c>
      <c r="AG25" s="98">
        <v>33.214473244472103</v>
      </c>
      <c r="AH25" s="98">
        <v>39.542446629655899</v>
      </c>
      <c r="AI25" s="98">
        <v>35.186777784432998</v>
      </c>
      <c r="AJ25" s="98">
        <v>37.222585654656299</v>
      </c>
      <c r="AK25" s="98">
        <v>36.683118537626399</v>
      </c>
      <c r="AL25" s="98">
        <v>34.343004994300301</v>
      </c>
      <c r="AM25" s="98">
        <v>37.067750009398999</v>
      </c>
      <c r="AN25" s="98">
        <v>34.400805525014398</v>
      </c>
      <c r="AO25" s="98">
        <v>36.952492898927296</v>
      </c>
      <c r="AP25" s="98">
        <v>36.2458114295057</v>
      </c>
      <c r="AQ25" s="98">
        <v>35.256702890587299</v>
      </c>
      <c r="AR25" s="98">
        <v>37.753262546840404</v>
      </c>
      <c r="AS25" s="98">
        <v>38.060975884915102</v>
      </c>
      <c r="AT25" s="98">
        <v>36.750919157813001</v>
      </c>
      <c r="AU25" s="98">
        <v>38.0296120765273</v>
      </c>
      <c r="AV25" s="98">
        <v>35.9193980887691</v>
      </c>
      <c r="AW25" s="98"/>
      <c r="AX25" s="98"/>
      <c r="AY25" s="98">
        <v>37.441888036169999</v>
      </c>
      <c r="AZ25" s="98">
        <v>37.438304360105001</v>
      </c>
      <c r="BA25" s="98">
        <v>33.286428770987101</v>
      </c>
      <c r="BB25" s="98">
        <v>36.984571369550203</v>
      </c>
      <c r="BC25" s="98">
        <v>36.375878967943898</v>
      </c>
      <c r="BD25" s="96"/>
      <c r="BE25" s="96"/>
      <c r="BF25" s="96"/>
      <c r="BG25" s="96"/>
      <c r="BH25" s="96"/>
      <c r="BI25" s="96"/>
    </row>
    <row r="26" spans="1:61" ht="11.25" customHeight="1" x14ac:dyDescent="0.25">
      <c r="A26" s="98" t="s">
        <v>1326</v>
      </c>
      <c r="B26" s="98" t="s">
        <v>1058</v>
      </c>
      <c r="C26" s="98">
        <v>39.269271757771598</v>
      </c>
      <c r="D26" s="98">
        <v>100430.892936973</v>
      </c>
      <c r="E26" s="98">
        <v>56.779517808064</v>
      </c>
      <c r="F26" s="98">
        <v>11242.2208498118</v>
      </c>
      <c r="G26" s="98">
        <v>338161.11721259699</v>
      </c>
      <c r="H26" s="98">
        <v>40.1883013405753</v>
      </c>
      <c r="I26" s="98">
        <v>364.91746731850799</v>
      </c>
      <c r="J26" s="98">
        <v>133.43334203675701</v>
      </c>
      <c r="K26" s="98">
        <v>95.736617144195804</v>
      </c>
      <c r="L26" s="98"/>
      <c r="M26" s="98">
        <v>42.023420038327998</v>
      </c>
      <c r="N26" s="98">
        <v>39.872690373493498</v>
      </c>
      <c r="O26" s="98">
        <v>37.976563703868102</v>
      </c>
      <c r="P26" s="98">
        <v>36.064577305116003</v>
      </c>
      <c r="Q26" s="98">
        <v>37.669711678381503</v>
      </c>
      <c r="R26" s="102">
        <v>54.688673631283002</v>
      </c>
      <c r="S26" s="98">
        <v>34.808891640957</v>
      </c>
      <c r="T26" s="98">
        <v>39.250996481158502</v>
      </c>
      <c r="U26" s="98">
        <v>37.639896702597198</v>
      </c>
      <c r="V26" s="98">
        <v>37.359742318457897</v>
      </c>
      <c r="W26" s="98">
        <v>35.927918957318902</v>
      </c>
      <c r="X26" s="98">
        <v>37.584329402291303</v>
      </c>
      <c r="Y26" s="98">
        <v>33.654065142751598</v>
      </c>
      <c r="Z26" s="98">
        <v>31.385990306232902</v>
      </c>
      <c r="AA26" s="98">
        <v>77.869508853794102</v>
      </c>
      <c r="AB26" s="98">
        <v>38.416784277188398</v>
      </c>
      <c r="AC26" s="98">
        <v>38.5171971974708</v>
      </c>
      <c r="AD26" s="98">
        <v>38.045404558312498</v>
      </c>
      <c r="AE26" s="98">
        <v>37.121538248918696</v>
      </c>
      <c r="AF26" s="98">
        <v>37.6707094711835</v>
      </c>
      <c r="AG26" s="98">
        <v>33.922445553950901</v>
      </c>
      <c r="AH26" s="98">
        <v>40.1171753737828</v>
      </c>
      <c r="AI26" s="98">
        <v>36.0014777414764</v>
      </c>
      <c r="AJ26" s="98">
        <v>38.392279058679897</v>
      </c>
      <c r="AK26" s="98">
        <v>37.991902754460199</v>
      </c>
      <c r="AL26" s="98">
        <v>35.6454543175022</v>
      </c>
      <c r="AM26" s="98">
        <v>37.266719304062903</v>
      </c>
      <c r="AN26" s="98">
        <v>35.235187162895699</v>
      </c>
      <c r="AO26" s="98">
        <v>37.9080821963747</v>
      </c>
      <c r="AP26" s="98">
        <v>36.779531036629599</v>
      </c>
      <c r="AQ26" s="98">
        <v>35.631680192063897</v>
      </c>
      <c r="AR26" s="98">
        <v>37.9093081676521</v>
      </c>
      <c r="AS26" s="98">
        <v>38.214464244042297</v>
      </c>
      <c r="AT26" s="98">
        <v>36.997264620572601</v>
      </c>
      <c r="AU26" s="98">
        <v>38.219754975263697</v>
      </c>
      <c r="AV26" s="98">
        <v>36.191559458032302</v>
      </c>
      <c r="AW26" s="98"/>
      <c r="AX26" s="98"/>
      <c r="AY26" s="98">
        <v>37.660664710019802</v>
      </c>
      <c r="AZ26" s="98">
        <v>37.294323239651099</v>
      </c>
      <c r="BA26" s="98">
        <v>33.467888018907999</v>
      </c>
      <c r="BB26" s="98">
        <v>37.242093080107601</v>
      </c>
      <c r="BC26" s="98">
        <v>36.9545613206773</v>
      </c>
      <c r="BD26" s="96"/>
      <c r="BE26" s="96"/>
      <c r="BF26" s="96"/>
      <c r="BG26" s="96"/>
      <c r="BH26" s="96"/>
      <c r="BI26" s="96"/>
    </row>
    <row r="27" spans="1:61" ht="11.25" customHeight="1" x14ac:dyDescent="0.25">
      <c r="A27" s="98" t="s">
        <v>1325</v>
      </c>
      <c r="B27" s="98" t="s">
        <v>1058</v>
      </c>
      <c r="C27" s="98">
        <v>39.467662520752803</v>
      </c>
      <c r="D27" s="98">
        <v>100854.014507659</v>
      </c>
      <c r="E27" s="98">
        <v>56.865138523112797</v>
      </c>
      <c r="F27" s="98">
        <v>11144.721802809299</v>
      </c>
      <c r="G27" s="98">
        <v>338293.58085866302</v>
      </c>
      <c r="H27" s="98">
        <v>38.231614108278102</v>
      </c>
      <c r="I27" s="98">
        <v>352.30434215684198</v>
      </c>
      <c r="J27" s="98">
        <v>128.74229468109399</v>
      </c>
      <c r="K27" s="98">
        <v>96.2878237005758</v>
      </c>
      <c r="L27" s="98"/>
      <c r="M27" s="98">
        <v>41.941977178595501</v>
      </c>
      <c r="N27" s="98">
        <v>41.9890630192305</v>
      </c>
      <c r="O27" s="98">
        <v>38.3206602565038</v>
      </c>
      <c r="P27" s="98">
        <v>36.6698991364619</v>
      </c>
      <c r="Q27" s="98">
        <v>38.1046090040008</v>
      </c>
      <c r="R27" s="102">
        <v>54.926493624414</v>
      </c>
      <c r="S27" s="98">
        <v>35.769201888636303</v>
      </c>
      <c r="T27" s="98">
        <v>40.084443183162797</v>
      </c>
      <c r="U27" s="98">
        <v>39.151449108407903</v>
      </c>
      <c r="V27" s="98">
        <v>39.139536190662803</v>
      </c>
      <c r="W27" s="98">
        <v>36.771766911417501</v>
      </c>
      <c r="X27" s="98">
        <v>38.6996360140107</v>
      </c>
      <c r="Y27" s="98">
        <v>33.1847851965099</v>
      </c>
      <c r="Z27" s="98">
        <v>31.5450945463677</v>
      </c>
      <c r="AA27" s="98">
        <v>77.112067442689494</v>
      </c>
      <c r="AB27" s="98">
        <v>38.025741633339898</v>
      </c>
      <c r="AC27" s="98">
        <v>38.476786154522898</v>
      </c>
      <c r="AD27" s="98">
        <v>37.872749628831997</v>
      </c>
      <c r="AE27" s="98">
        <v>36.674667900191899</v>
      </c>
      <c r="AF27" s="98">
        <v>37.777111133294198</v>
      </c>
      <c r="AG27" s="98">
        <v>33.488624110517001</v>
      </c>
      <c r="AH27" s="98">
        <v>39.641683750735098</v>
      </c>
      <c r="AI27" s="98">
        <v>35.7496484467407</v>
      </c>
      <c r="AJ27" s="98">
        <v>37.698027562575703</v>
      </c>
      <c r="AK27" s="98">
        <v>37.188252655660399</v>
      </c>
      <c r="AL27" s="98">
        <v>34.441372100768596</v>
      </c>
      <c r="AM27" s="98">
        <v>36.998150703131998</v>
      </c>
      <c r="AN27" s="98">
        <v>34.618581143860602</v>
      </c>
      <c r="AO27" s="98">
        <v>37.098819765509802</v>
      </c>
      <c r="AP27" s="98">
        <v>35.960216865826297</v>
      </c>
      <c r="AQ27" s="98">
        <v>34.828146080394703</v>
      </c>
      <c r="AR27" s="98">
        <v>36.888804180620703</v>
      </c>
      <c r="AS27" s="98">
        <v>37.1854020140104</v>
      </c>
      <c r="AT27" s="98">
        <v>36.034339418830797</v>
      </c>
      <c r="AU27" s="98">
        <v>37.396311102597501</v>
      </c>
      <c r="AV27" s="98">
        <v>35.515183833641998</v>
      </c>
      <c r="AW27" s="98"/>
      <c r="AX27" s="98"/>
      <c r="AY27" s="98">
        <v>37.171696481538902</v>
      </c>
      <c r="AZ27" s="98">
        <v>36.447993195661297</v>
      </c>
      <c r="BA27" s="98">
        <v>33.112574616725603</v>
      </c>
      <c r="BB27" s="98">
        <v>37.022843389437298</v>
      </c>
      <c r="BC27" s="98">
        <v>36.603225357426602</v>
      </c>
      <c r="BD27" s="96"/>
      <c r="BE27" s="96"/>
      <c r="BF27" s="96"/>
      <c r="BG27" s="96"/>
      <c r="BH27" s="96"/>
      <c r="BI27" s="96"/>
    </row>
    <row r="28" spans="1:61" ht="11.25" customHeight="1" x14ac:dyDescent="0.25">
      <c r="A28" s="98" t="s">
        <v>1324</v>
      </c>
      <c r="B28" s="98" t="s">
        <v>1058</v>
      </c>
      <c r="C28" s="98">
        <v>39.904010264556597</v>
      </c>
      <c r="D28" s="98">
        <v>101068.646144126</v>
      </c>
      <c r="E28" s="98">
        <v>56.2294225106696</v>
      </c>
      <c r="F28" s="98">
        <v>11234.0183125777</v>
      </c>
      <c r="G28" s="98">
        <v>337944.83761206601</v>
      </c>
      <c r="H28" s="98">
        <v>41.213647262164102</v>
      </c>
      <c r="I28" s="98">
        <v>368.41176514309501</v>
      </c>
      <c r="J28" s="98">
        <v>130.62952746949699</v>
      </c>
      <c r="K28" s="98">
        <v>104.41579440256</v>
      </c>
      <c r="L28" s="98"/>
      <c r="M28" s="98">
        <v>41.775937419486397</v>
      </c>
      <c r="N28" s="98">
        <v>40.723462180530397</v>
      </c>
      <c r="O28" s="98">
        <v>38.396753564595102</v>
      </c>
      <c r="P28" s="98">
        <v>36.906611170852401</v>
      </c>
      <c r="Q28" s="98">
        <v>38.000051638428602</v>
      </c>
      <c r="R28" s="102">
        <v>58.924112896320302</v>
      </c>
      <c r="S28" s="98">
        <v>34.923357810926802</v>
      </c>
      <c r="T28" s="98">
        <v>39.6270893834144</v>
      </c>
      <c r="U28" s="98">
        <v>38.453439720939798</v>
      </c>
      <c r="V28" s="98">
        <v>39.8761476246816</v>
      </c>
      <c r="W28" s="98">
        <v>36.437580538783898</v>
      </c>
      <c r="X28" s="98">
        <v>38.968368902322901</v>
      </c>
      <c r="Y28" s="98">
        <v>34.547426641175697</v>
      </c>
      <c r="Z28" s="98">
        <v>32.287932604250997</v>
      </c>
      <c r="AA28" s="98">
        <v>79.473954439588297</v>
      </c>
      <c r="AB28" s="98">
        <v>39.072467577737598</v>
      </c>
      <c r="AC28" s="98">
        <v>39.688422353128502</v>
      </c>
      <c r="AD28" s="98">
        <v>38.597159090054497</v>
      </c>
      <c r="AE28" s="98">
        <v>37.0836388126977</v>
      </c>
      <c r="AF28" s="98">
        <v>38.190777614444102</v>
      </c>
      <c r="AG28" s="98">
        <v>34.385347623788</v>
      </c>
      <c r="AH28" s="98">
        <v>39.475891287028197</v>
      </c>
      <c r="AI28" s="98">
        <v>35.522946338978997</v>
      </c>
      <c r="AJ28" s="98">
        <v>37.737127673160899</v>
      </c>
      <c r="AK28" s="98">
        <v>37.287088857871503</v>
      </c>
      <c r="AL28" s="98">
        <v>34.9275117081053</v>
      </c>
      <c r="AM28" s="98">
        <v>37.465883638013302</v>
      </c>
      <c r="AN28" s="98">
        <v>35.396270227596602</v>
      </c>
      <c r="AO28" s="98">
        <v>38.092154306603703</v>
      </c>
      <c r="AP28" s="98">
        <v>37.001940633527603</v>
      </c>
      <c r="AQ28" s="98">
        <v>36.044238449726102</v>
      </c>
      <c r="AR28" s="98">
        <v>37.875754605853899</v>
      </c>
      <c r="AS28" s="98">
        <v>38.294457207533299</v>
      </c>
      <c r="AT28" s="98">
        <v>36.959123581706201</v>
      </c>
      <c r="AU28" s="98">
        <v>38.048532694693002</v>
      </c>
      <c r="AV28" s="98">
        <v>36.07009334032</v>
      </c>
      <c r="AW28" s="98"/>
      <c r="AX28" s="98"/>
      <c r="AY28" s="98">
        <v>38.105001432562297</v>
      </c>
      <c r="AZ28" s="98">
        <v>38.566434104443204</v>
      </c>
      <c r="BA28" s="98">
        <v>34.2625612828352</v>
      </c>
      <c r="BB28" s="98">
        <v>38.022705749234198</v>
      </c>
      <c r="BC28" s="98">
        <v>37.4923591656393</v>
      </c>
      <c r="BD28" s="96"/>
      <c r="BE28" s="96"/>
      <c r="BF28" s="96"/>
      <c r="BG28" s="96"/>
      <c r="BH28" s="96"/>
      <c r="BI28" s="96"/>
    </row>
    <row r="29" spans="1:61" ht="11.25" customHeight="1" x14ac:dyDescent="0.25">
      <c r="A29" s="98" t="s">
        <v>1323</v>
      </c>
      <c r="B29" s="98" t="s">
        <v>1058</v>
      </c>
      <c r="C29" s="98">
        <v>40.883608082699098</v>
      </c>
      <c r="D29" s="98">
        <v>101669.821618011</v>
      </c>
      <c r="E29" s="98">
        <v>55.8257969030956</v>
      </c>
      <c r="F29" s="98">
        <v>11192.5786267857</v>
      </c>
      <c r="G29" s="98">
        <v>336639.25904948602</v>
      </c>
      <c r="H29" s="98">
        <v>28.9138399505905</v>
      </c>
      <c r="I29" s="98">
        <v>331.61371307848799</v>
      </c>
      <c r="J29" s="98">
        <v>101.512744601115</v>
      </c>
      <c r="K29" s="98">
        <v>106.459724158162</v>
      </c>
      <c r="L29" s="98"/>
      <c r="M29" s="98">
        <v>43.048412113892603</v>
      </c>
      <c r="N29" s="98">
        <v>42.7264108930436</v>
      </c>
      <c r="O29" s="98">
        <v>39.946821541316602</v>
      </c>
      <c r="P29" s="98">
        <v>37.960821077708601</v>
      </c>
      <c r="Q29" s="98">
        <v>39.141664439878298</v>
      </c>
      <c r="R29" s="102">
        <v>55.082864620341297</v>
      </c>
      <c r="S29" s="98">
        <v>36.153466201549698</v>
      </c>
      <c r="T29" s="98">
        <v>52.579220228163798</v>
      </c>
      <c r="U29" s="98">
        <v>39.286897786824198</v>
      </c>
      <c r="V29" s="98">
        <v>40.047560444861702</v>
      </c>
      <c r="W29" s="98">
        <v>36.926391638089498</v>
      </c>
      <c r="X29" s="98">
        <v>39.759832022256703</v>
      </c>
      <c r="Y29" s="98">
        <v>33.735778583921402</v>
      </c>
      <c r="Z29" s="98">
        <v>32.438406916370901</v>
      </c>
      <c r="AA29" s="98">
        <v>80.979075700148101</v>
      </c>
      <c r="AB29" s="98">
        <v>40.139752181288301</v>
      </c>
      <c r="AC29" s="98">
        <v>40.5149288632145</v>
      </c>
      <c r="AD29" s="98">
        <v>39.795099801703998</v>
      </c>
      <c r="AE29" s="98">
        <v>38.790250990803301</v>
      </c>
      <c r="AF29" s="98">
        <v>39.846360882648298</v>
      </c>
      <c r="AG29" s="98">
        <v>35.461487844372598</v>
      </c>
      <c r="AH29" s="98">
        <v>41.076845021640302</v>
      </c>
      <c r="AI29" s="98">
        <v>37.502722105963599</v>
      </c>
      <c r="AJ29" s="98">
        <v>39.8005175886668</v>
      </c>
      <c r="AK29" s="98">
        <v>39.026692155777198</v>
      </c>
      <c r="AL29" s="98">
        <v>36.707754294096603</v>
      </c>
      <c r="AM29" s="98">
        <v>38.6567002476773</v>
      </c>
      <c r="AN29" s="98">
        <v>36.519287385629298</v>
      </c>
      <c r="AO29" s="98">
        <v>38.914423511655599</v>
      </c>
      <c r="AP29" s="98">
        <v>37.862335434211403</v>
      </c>
      <c r="AQ29" s="98">
        <v>36.554619504332599</v>
      </c>
      <c r="AR29" s="98">
        <v>39.0764588518363</v>
      </c>
      <c r="AS29" s="98">
        <v>39.1155470508983</v>
      </c>
      <c r="AT29" s="98">
        <v>37.957763813243602</v>
      </c>
      <c r="AU29" s="98">
        <v>39.110890045108</v>
      </c>
      <c r="AV29" s="98">
        <v>37.195913673173003</v>
      </c>
      <c r="AW29" s="98"/>
      <c r="AX29" s="98"/>
      <c r="AY29" s="98">
        <v>39.513276618257997</v>
      </c>
      <c r="AZ29" s="98">
        <v>39.328574262020098</v>
      </c>
      <c r="BA29" s="98">
        <v>35.204539278530902</v>
      </c>
      <c r="BB29" s="98">
        <v>39.0150065087605</v>
      </c>
      <c r="BC29" s="98">
        <v>38.754311246725898</v>
      </c>
      <c r="BD29" s="96"/>
      <c r="BE29" s="96"/>
      <c r="BF29" s="96"/>
      <c r="BG29" s="96"/>
      <c r="BH29" s="96"/>
      <c r="BI29" s="96"/>
    </row>
    <row r="30" spans="1:61" ht="11.25" customHeight="1" x14ac:dyDescent="0.25">
      <c r="A30" s="98" t="s">
        <v>1322</v>
      </c>
      <c r="B30" s="98" t="s">
        <v>1058</v>
      </c>
      <c r="C30" s="98">
        <v>39.333852497816601</v>
      </c>
      <c r="D30" s="98">
        <v>99962.493790405206</v>
      </c>
      <c r="E30" s="98">
        <v>55.683725487732197</v>
      </c>
      <c r="F30" s="98">
        <v>11143.442178650999</v>
      </c>
      <c r="G30" s="98">
        <v>338153.08556307398</v>
      </c>
      <c r="H30" s="98">
        <v>39.794000818644498</v>
      </c>
      <c r="I30" s="98">
        <v>355.24157294051901</v>
      </c>
      <c r="J30" s="98">
        <v>128.90683118013999</v>
      </c>
      <c r="K30" s="98">
        <v>110.254861472077</v>
      </c>
      <c r="L30" s="98"/>
      <c r="M30" s="98">
        <v>41.887317470710698</v>
      </c>
      <c r="N30" s="98">
        <v>40.106551052013899</v>
      </c>
      <c r="O30" s="98">
        <v>38.6768768100142</v>
      </c>
      <c r="P30" s="98">
        <v>36.498425605388498</v>
      </c>
      <c r="Q30" s="98">
        <v>37.8844214157265</v>
      </c>
      <c r="R30" s="102">
        <v>56.514652809371299</v>
      </c>
      <c r="S30" s="98">
        <v>35.094691745970103</v>
      </c>
      <c r="T30" s="98">
        <v>39.8816813718528</v>
      </c>
      <c r="U30" s="98">
        <v>39.672386585074698</v>
      </c>
      <c r="V30" s="98">
        <v>40.017582239696402</v>
      </c>
      <c r="W30" s="98">
        <v>36.092700312347397</v>
      </c>
      <c r="X30" s="98">
        <v>38.557993823138901</v>
      </c>
      <c r="Y30" s="98">
        <v>33.239757744940803</v>
      </c>
      <c r="Z30" s="98">
        <v>31.543218572738201</v>
      </c>
      <c r="AA30" s="98">
        <v>76.889773902689001</v>
      </c>
      <c r="AB30" s="98">
        <v>37.998860448999302</v>
      </c>
      <c r="AC30" s="98">
        <v>38.235181852413902</v>
      </c>
      <c r="AD30" s="98">
        <v>37.695753242023002</v>
      </c>
      <c r="AE30" s="98">
        <v>36.162163638526103</v>
      </c>
      <c r="AF30" s="98">
        <v>37.138006350303201</v>
      </c>
      <c r="AG30" s="98">
        <v>32.987920831088701</v>
      </c>
      <c r="AH30" s="98">
        <v>39.029953990944698</v>
      </c>
      <c r="AI30" s="98">
        <v>35.528649314259397</v>
      </c>
      <c r="AJ30" s="98">
        <v>37.621228413124101</v>
      </c>
      <c r="AK30" s="98">
        <v>37.034426392787502</v>
      </c>
      <c r="AL30" s="98">
        <v>34.897198570378897</v>
      </c>
      <c r="AM30" s="98">
        <v>37.110275338575498</v>
      </c>
      <c r="AN30" s="98">
        <v>35.067249147893897</v>
      </c>
      <c r="AO30" s="98">
        <v>37.842993606538201</v>
      </c>
      <c r="AP30" s="98">
        <v>36.483378308782598</v>
      </c>
      <c r="AQ30" s="98">
        <v>35.465038633781198</v>
      </c>
      <c r="AR30" s="98">
        <v>37.672360125215199</v>
      </c>
      <c r="AS30" s="98">
        <v>37.992086646070099</v>
      </c>
      <c r="AT30" s="98">
        <v>36.402012445483599</v>
      </c>
      <c r="AU30" s="98">
        <v>37.640182514277399</v>
      </c>
      <c r="AV30" s="98">
        <v>35.579741750487997</v>
      </c>
      <c r="AW30" s="98"/>
      <c r="AX30" s="98"/>
      <c r="AY30" s="98">
        <v>37.213950167291401</v>
      </c>
      <c r="AZ30" s="98">
        <v>37.426326605145199</v>
      </c>
      <c r="BA30" s="98">
        <v>33.344900766054799</v>
      </c>
      <c r="BB30" s="98">
        <v>36.375571694066302</v>
      </c>
      <c r="BC30" s="98">
        <v>36.034508873796</v>
      </c>
      <c r="BD30" s="96"/>
      <c r="BE30" s="96"/>
      <c r="BF30" s="96"/>
      <c r="BG30" s="96"/>
      <c r="BH30" s="96"/>
      <c r="BI30" s="96"/>
    </row>
    <row r="31" spans="1:61" ht="11.25" customHeight="1" x14ac:dyDescent="0.25">
      <c r="A31" s="98" t="s">
        <v>1321</v>
      </c>
      <c r="B31" s="98" t="s">
        <v>1058</v>
      </c>
      <c r="C31" s="72">
        <v>39.551201728430897</v>
      </c>
      <c r="D31" s="72">
        <v>100474.316579304</v>
      </c>
      <c r="E31" s="72">
        <v>65.354712250267497</v>
      </c>
      <c r="F31" s="72">
        <v>11220.642086703399</v>
      </c>
      <c r="G31" s="72">
        <v>339099.16954319598</v>
      </c>
      <c r="H31" s="72">
        <v>42.615524638935703</v>
      </c>
      <c r="I31" s="72">
        <v>405.49640774197701</v>
      </c>
      <c r="J31" s="72">
        <v>113.24231254489401</v>
      </c>
      <c r="K31" s="72">
        <v>109.21600835814699</v>
      </c>
      <c r="L31" s="72"/>
      <c r="M31" s="72">
        <v>42.043380326710199</v>
      </c>
      <c r="N31" s="72">
        <v>40.104832573731301</v>
      </c>
      <c r="O31" s="72">
        <v>38.076629033984297</v>
      </c>
      <c r="P31" s="72">
        <v>35.258735144478301</v>
      </c>
      <c r="Q31" s="72">
        <v>37.390148056384902</v>
      </c>
      <c r="R31" s="109">
        <v>58.580413523644701</v>
      </c>
      <c r="S31" s="72">
        <v>34.597910380799</v>
      </c>
      <c r="T31" s="72">
        <v>39.5397703087867</v>
      </c>
      <c r="U31" s="72">
        <v>40.598543820706404</v>
      </c>
      <c r="V31" s="72">
        <v>36.265923049604503</v>
      </c>
      <c r="W31" s="72">
        <v>35.226033070976897</v>
      </c>
      <c r="X31" s="72">
        <v>36.630262079245099</v>
      </c>
      <c r="Y31" s="72">
        <v>30.156744492883</v>
      </c>
      <c r="Z31" s="72">
        <v>31.098341517116801</v>
      </c>
      <c r="AA31" s="72">
        <v>76.699493336244302</v>
      </c>
      <c r="AB31" s="72">
        <v>37.768526150005698</v>
      </c>
      <c r="AC31" s="72">
        <v>38.008124975959397</v>
      </c>
      <c r="AD31" s="72">
        <v>37.335152819106803</v>
      </c>
      <c r="AE31" s="72">
        <v>34.744606509425402</v>
      </c>
      <c r="AF31" s="72">
        <v>36.839226901629701</v>
      </c>
      <c r="AG31" s="72">
        <v>32.087667070106797</v>
      </c>
      <c r="AH31" s="72">
        <v>38.546236352869798</v>
      </c>
      <c r="AI31" s="72">
        <v>34.609511120737103</v>
      </c>
      <c r="AJ31" s="72">
        <v>36.26120469424</v>
      </c>
      <c r="AK31" s="72">
        <v>35.963693232740297</v>
      </c>
      <c r="AL31" s="72">
        <v>33.606682226979402</v>
      </c>
      <c r="AM31" s="72">
        <v>35.696795297840097</v>
      </c>
      <c r="AN31" s="72">
        <v>33.741781668071901</v>
      </c>
      <c r="AO31" s="72">
        <v>36.462748414703498</v>
      </c>
      <c r="AP31" s="72">
        <v>35.5678443971251</v>
      </c>
      <c r="AQ31" s="72">
        <v>34.729971265423103</v>
      </c>
      <c r="AR31" s="72">
        <v>36.726463715868498</v>
      </c>
      <c r="AS31" s="72">
        <v>37.209238742578599</v>
      </c>
      <c r="AT31" s="72">
        <v>35.670752730780499</v>
      </c>
      <c r="AU31" s="72">
        <v>37.086753144047101</v>
      </c>
      <c r="AV31" s="72">
        <v>35.141177635860601</v>
      </c>
      <c r="AW31" s="72"/>
      <c r="AX31" s="72"/>
      <c r="AY31" s="72">
        <v>35.871947106386102</v>
      </c>
      <c r="AZ31" s="72">
        <v>35.285789081368499</v>
      </c>
      <c r="BA31" s="72">
        <v>31.445027666553202</v>
      </c>
      <c r="BB31" s="72">
        <v>36.305273134914302</v>
      </c>
      <c r="BC31" s="72">
        <v>35.856358669559803</v>
      </c>
      <c r="BD31" s="96"/>
      <c r="BE31" s="96"/>
      <c r="BF31" s="96"/>
      <c r="BG31" s="96"/>
      <c r="BH31" s="96"/>
      <c r="BI31" s="96"/>
    </row>
    <row r="32" spans="1:61" ht="11.25" customHeight="1" x14ac:dyDescent="0.25">
      <c r="A32" s="98" t="s">
        <v>1320</v>
      </c>
      <c r="B32" s="98" t="s">
        <v>1058</v>
      </c>
      <c r="C32" s="72">
        <v>39.020945046801302</v>
      </c>
      <c r="D32" s="72">
        <v>99921.250390158297</v>
      </c>
      <c r="E32" s="72">
        <v>53.860921009117902</v>
      </c>
      <c r="F32" s="72">
        <v>11108.7822597617</v>
      </c>
      <c r="G32" s="72">
        <v>338440.97497701802</v>
      </c>
      <c r="H32" s="72">
        <v>37.199808794093002</v>
      </c>
      <c r="I32" s="72">
        <v>352.527918134115</v>
      </c>
      <c r="J32" s="72">
        <v>130.586179377441</v>
      </c>
      <c r="K32" s="72">
        <v>99.460279619733598</v>
      </c>
      <c r="L32" s="72"/>
      <c r="M32" s="72">
        <v>41.653766402900203</v>
      </c>
      <c r="N32" s="72">
        <v>40.557926650541397</v>
      </c>
      <c r="O32" s="72">
        <v>38.709297116693897</v>
      </c>
      <c r="P32" s="72">
        <v>36.5380679788504</v>
      </c>
      <c r="Q32" s="72">
        <v>38.035592251037102</v>
      </c>
      <c r="R32" s="109">
        <v>54.255151451630802</v>
      </c>
      <c r="S32" s="72">
        <v>35.158622274853201</v>
      </c>
      <c r="T32" s="72">
        <v>39.292574264403399</v>
      </c>
      <c r="U32" s="72">
        <v>37.845810061075703</v>
      </c>
      <c r="V32" s="72">
        <v>36.475238361493403</v>
      </c>
      <c r="W32" s="72">
        <v>35.729346483441702</v>
      </c>
      <c r="X32" s="72">
        <v>37.937184565880798</v>
      </c>
      <c r="Y32" s="72">
        <v>32.169141733432802</v>
      </c>
      <c r="Z32" s="72">
        <v>31.3133620016213</v>
      </c>
      <c r="AA32" s="72">
        <v>76.329702110411503</v>
      </c>
      <c r="AB32" s="72">
        <v>37.504348914626803</v>
      </c>
      <c r="AC32" s="72">
        <v>37.750521868709299</v>
      </c>
      <c r="AD32" s="72">
        <v>37.2820559797619</v>
      </c>
      <c r="AE32" s="72">
        <v>35.791149490469003</v>
      </c>
      <c r="AF32" s="72">
        <v>37.187993797419999</v>
      </c>
      <c r="AG32" s="72">
        <v>33.339466576259099</v>
      </c>
      <c r="AH32" s="72">
        <v>38.9944501652854</v>
      </c>
      <c r="AI32" s="72">
        <v>35.564549403447501</v>
      </c>
      <c r="AJ32" s="72">
        <v>37.343293346368299</v>
      </c>
      <c r="AK32" s="72">
        <v>37.277349498944197</v>
      </c>
      <c r="AL32" s="72">
        <v>34.913139252934599</v>
      </c>
      <c r="AM32" s="72">
        <v>37.312204861407501</v>
      </c>
      <c r="AN32" s="72">
        <v>34.842927355783303</v>
      </c>
      <c r="AO32" s="72">
        <v>37.173234196263301</v>
      </c>
      <c r="AP32" s="72">
        <v>36.235592687888499</v>
      </c>
      <c r="AQ32" s="72">
        <v>34.6434827463301</v>
      </c>
      <c r="AR32" s="72">
        <v>36.683933652563702</v>
      </c>
      <c r="AS32" s="72">
        <v>37.079204924111899</v>
      </c>
      <c r="AT32" s="72">
        <v>35.923783611993102</v>
      </c>
      <c r="AU32" s="72">
        <v>37.404383597996699</v>
      </c>
      <c r="AV32" s="72">
        <v>35.271105016171198</v>
      </c>
      <c r="AW32" s="72"/>
      <c r="AX32" s="72"/>
      <c r="AY32" s="72">
        <v>36.727241707684001</v>
      </c>
      <c r="AZ32" s="72">
        <v>36.665860120405803</v>
      </c>
      <c r="BA32" s="72">
        <v>33.304551247513402</v>
      </c>
      <c r="BB32" s="72">
        <v>36.6845435947209</v>
      </c>
      <c r="BC32" s="72">
        <v>36.386844594494598</v>
      </c>
      <c r="BD32" s="96"/>
      <c r="BE32" s="96"/>
      <c r="BF32" s="96"/>
      <c r="BG32" s="96"/>
      <c r="BH32" s="96"/>
      <c r="BI32" s="96"/>
    </row>
    <row r="33" spans="1:61" ht="11.25" customHeight="1" x14ac:dyDescent="0.25">
      <c r="A33" s="98" t="s">
        <v>1319</v>
      </c>
      <c r="B33" s="98" t="s">
        <v>1058</v>
      </c>
      <c r="C33" s="72">
        <v>39.738948239567698</v>
      </c>
      <c r="D33" s="72">
        <v>101333.605624295</v>
      </c>
      <c r="E33" s="72">
        <v>53.953038075301002</v>
      </c>
      <c r="F33" s="72">
        <v>11248.7971272142</v>
      </c>
      <c r="G33" s="72">
        <v>338666.88896116801</v>
      </c>
      <c r="H33" s="72">
        <v>41.2275864886427</v>
      </c>
      <c r="I33" s="72">
        <v>352.43097622009799</v>
      </c>
      <c r="J33" s="72">
        <v>117.066348144485</v>
      </c>
      <c r="K33" s="72">
        <v>94.137412818754896</v>
      </c>
      <c r="L33" s="72"/>
      <c r="M33" s="72">
        <v>40.684709488250299</v>
      </c>
      <c r="N33" s="72">
        <v>39.435517388957898</v>
      </c>
      <c r="O33" s="72">
        <v>37.698772880723602</v>
      </c>
      <c r="P33" s="72">
        <v>35.314887075840403</v>
      </c>
      <c r="Q33" s="72">
        <v>37.5108369081671</v>
      </c>
      <c r="R33" s="109">
        <v>54.731596652423498</v>
      </c>
      <c r="S33" s="72">
        <v>34.703091724300698</v>
      </c>
      <c r="T33" s="72">
        <v>38.744770622288499</v>
      </c>
      <c r="U33" s="72">
        <v>38.2533638591173</v>
      </c>
      <c r="V33" s="72">
        <v>38.177960293153802</v>
      </c>
      <c r="W33" s="72">
        <v>35.827801107823198</v>
      </c>
      <c r="X33" s="72">
        <v>37.887004547213699</v>
      </c>
      <c r="Y33" s="72">
        <v>32.878747619330198</v>
      </c>
      <c r="Z33" s="72">
        <v>31.8368341300555</v>
      </c>
      <c r="AA33" s="72">
        <v>77.841077089676503</v>
      </c>
      <c r="AB33" s="72">
        <v>38.298963368328401</v>
      </c>
      <c r="AC33" s="72">
        <v>38.275247462350698</v>
      </c>
      <c r="AD33" s="72">
        <v>38.011320240166398</v>
      </c>
      <c r="AE33" s="72">
        <v>36.5058516382338</v>
      </c>
      <c r="AF33" s="72">
        <v>37.560765450428498</v>
      </c>
      <c r="AG33" s="72">
        <v>34.547721786048598</v>
      </c>
      <c r="AH33" s="72">
        <v>40.202343746266799</v>
      </c>
      <c r="AI33" s="72">
        <v>36.457994983768998</v>
      </c>
      <c r="AJ33" s="72">
        <v>38.311285748843503</v>
      </c>
      <c r="AK33" s="72">
        <v>38.035578371382996</v>
      </c>
      <c r="AL33" s="72">
        <v>35.786267820379699</v>
      </c>
      <c r="AM33" s="72">
        <v>37.8432624067188</v>
      </c>
      <c r="AN33" s="72">
        <v>35.462225638620303</v>
      </c>
      <c r="AO33" s="72">
        <v>38.053937307509798</v>
      </c>
      <c r="AP33" s="72">
        <v>36.938743021677602</v>
      </c>
      <c r="AQ33" s="72">
        <v>35.585981599567297</v>
      </c>
      <c r="AR33" s="72">
        <v>37.611782732060099</v>
      </c>
      <c r="AS33" s="72">
        <v>37.9778678440831</v>
      </c>
      <c r="AT33" s="72">
        <v>36.527242568619997</v>
      </c>
      <c r="AU33" s="72">
        <v>38.041820541096797</v>
      </c>
      <c r="AV33" s="72">
        <v>35.9114856398581</v>
      </c>
      <c r="AW33" s="72"/>
      <c r="AX33" s="72"/>
      <c r="AY33" s="72">
        <v>37.335763536136596</v>
      </c>
      <c r="AZ33" s="72">
        <v>37.237463549958498</v>
      </c>
      <c r="BA33" s="72">
        <v>33.7021377840478</v>
      </c>
      <c r="BB33" s="72">
        <v>37.4122346721337</v>
      </c>
      <c r="BC33" s="72">
        <v>37.293119973275502</v>
      </c>
      <c r="BD33" s="96"/>
      <c r="BE33" s="96"/>
      <c r="BF33" s="96"/>
      <c r="BG33" s="96"/>
      <c r="BH33" s="96"/>
      <c r="BI33" s="96"/>
    </row>
    <row r="34" spans="1:61" ht="11.25" customHeight="1" x14ac:dyDescent="0.25">
      <c r="A34" s="98" t="s">
        <v>1318</v>
      </c>
      <c r="B34" s="98" t="s">
        <v>1058</v>
      </c>
      <c r="C34" s="72">
        <v>39.917252948062803</v>
      </c>
      <c r="D34" s="72">
        <v>100160.497649243</v>
      </c>
      <c r="E34" s="72">
        <v>53.9666038716096</v>
      </c>
      <c r="F34" s="72">
        <v>11138.2600005103</v>
      </c>
      <c r="G34" s="72">
        <v>338633.26290723699</v>
      </c>
      <c r="H34" s="72">
        <v>36.7527823430963</v>
      </c>
      <c r="I34" s="72">
        <v>364.28588242530299</v>
      </c>
      <c r="J34" s="72">
        <v>126.335034516524</v>
      </c>
      <c r="K34" s="72">
        <v>100.39105538722799</v>
      </c>
      <c r="L34" s="72"/>
      <c r="M34" s="72">
        <v>41.489937323703899</v>
      </c>
      <c r="N34" s="72">
        <v>40.661344532305698</v>
      </c>
      <c r="O34" s="72">
        <v>38.951267215613001</v>
      </c>
      <c r="P34" s="72">
        <v>36.438040939404601</v>
      </c>
      <c r="Q34" s="72">
        <v>38.6598646053721</v>
      </c>
      <c r="R34" s="109">
        <v>52.017606510457902</v>
      </c>
      <c r="S34" s="72">
        <v>35.700499653226998</v>
      </c>
      <c r="T34" s="72">
        <v>40.134294793386097</v>
      </c>
      <c r="U34" s="72">
        <v>39.729788240357699</v>
      </c>
      <c r="V34" s="72">
        <v>39.781066851040798</v>
      </c>
      <c r="W34" s="72">
        <v>36.402609515967498</v>
      </c>
      <c r="X34" s="72">
        <v>39.409660705681198</v>
      </c>
      <c r="Y34" s="72">
        <v>34.0527134612353</v>
      </c>
      <c r="Z34" s="72">
        <v>32.071053022254098</v>
      </c>
      <c r="AA34" s="72">
        <v>77.780066300615104</v>
      </c>
      <c r="AB34" s="72">
        <v>38.617140184609497</v>
      </c>
      <c r="AC34" s="72">
        <v>39.028855811832599</v>
      </c>
      <c r="AD34" s="72">
        <v>38.472168642150599</v>
      </c>
      <c r="AE34" s="72">
        <v>37.139036931509096</v>
      </c>
      <c r="AF34" s="72">
        <v>38.050231677040799</v>
      </c>
      <c r="AG34" s="72">
        <v>34.333872093741697</v>
      </c>
      <c r="AH34" s="72">
        <v>39.154857309719198</v>
      </c>
      <c r="AI34" s="72">
        <v>35.809493422944399</v>
      </c>
      <c r="AJ34" s="72">
        <v>38.358914631267702</v>
      </c>
      <c r="AK34" s="72">
        <v>37.152279220439503</v>
      </c>
      <c r="AL34" s="72">
        <v>34.739509695282003</v>
      </c>
      <c r="AM34" s="72">
        <v>36.9412337567055</v>
      </c>
      <c r="AN34" s="72">
        <v>34.536174856512801</v>
      </c>
      <c r="AO34" s="72">
        <v>37.206876788009602</v>
      </c>
      <c r="AP34" s="72">
        <v>36.261824915942903</v>
      </c>
      <c r="AQ34" s="72">
        <v>35.3576616329713</v>
      </c>
      <c r="AR34" s="72">
        <v>37.207504348568399</v>
      </c>
      <c r="AS34" s="72">
        <v>37.925381687139598</v>
      </c>
      <c r="AT34" s="72">
        <v>36.584405220221399</v>
      </c>
      <c r="AU34" s="72">
        <v>37.807904530402404</v>
      </c>
      <c r="AV34" s="72">
        <v>36.101875308966797</v>
      </c>
      <c r="AW34" s="72"/>
      <c r="AX34" s="72"/>
      <c r="AY34" s="72">
        <v>37.8709743611983</v>
      </c>
      <c r="AZ34" s="72">
        <v>38.452560208984103</v>
      </c>
      <c r="BA34" s="72">
        <v>34.142713003839503</v>
      </c>
      <c r="BB34" s="72">
        <v>37.3447497021955</v>
      </c>
      <c r="BC34" s="72">
        <v>36.779181252726602</v>
      </c>
      <c r="BD34" s="96"/>
      <c r="BE34" s="96"/>
      <c r="BF34" s="96"/>
      <c r="BG34" s="96"/>
      <c r="BH34" s="96"/>
      <c r="BI34" s="96"/>
    </row>
    <row r="35" spans="1:61" ht="11.25" customHeight="1" x14ac:dyDescent="0.25">
      <c r="A35" s="98" t="s">
        <v>1317</v>
      </c>
      <c r="B35" s="98" t="s">
        <v>1058</v>
      </c>
      <c r="C35" s="72">
        <v>40.007380223400098</v>
      </c>
      <c r="D35" s="72">
        <v>101575.62924284</v>
      </c>
      <c r="E35" s="72">
        <v>53.566573139557299</v>
      </c>
      <c r="F35" s="72">
        <v>11291.4995652628</v>
      </c>
      <c r="G35" s="72">
        <v>337760.39790624299</v>
      </c>
      <c r="H35" s="72">
        <v>39.408823533034997</v>
      </c>
      <c r="I35" s="72">
        <v>371.77868840574399</v>
      </c>
      <c r="J35" s="72">
        <v>123.360534625933</v>
      </c>
      <c r="K35" s="72">
        <v>92.415793446645196</v>
      </c>
      <c r="L35" s="72"/>
      <c r="M35" s="72">
        <v>41.821966009317102</v>
      </c>
      <c r="N35" s="72">
        <v>40.594987239488702</v>
      </c>
      <c r="O35" s="72">
        <v>38.946822541018697</v>
      </c>
      <c r="P35" s="72">
        <v>36.484226484609998</v>
      </c>
      <c r="Q35" s="72">
        <v>38.572579388008599</v>
      </c>
      <c r="R35" s="109">
        <v>54.360293742413504</v>
      </c>
      <c r="S35" s="72">
        <v>35.698110346428898</v>
      </c>
      <c r="T35" s="72">
        <v>40.227400471443701</v>
      </c>
      <c r="U35" s="72">
        <v>38.5668454516899</v>
      </c>
      <c r="V35" s="72">
        <v>39.242142440758599</v>
      </c>
      <c r="W35" s="72">
        <v>36.360974576350898</v>
      </c>
      <c r="X35" s="72">
        <v>39.492292610690399</v>
      </c>
      <c r="Y35" s="72">
        <v>35.845195197586797</v>
      </c>
      <c r="Z35" s="72">
        <v>32.673199957208098</v>
      </c>
      <c r="AA35" s="72">
        <v>79.842982511238503</v>
      </c>
      <c r="AB35" s="72">
        <v>39.602814892666999</v>
      </c>
      <c r="AC35" s="72">
        <v>39.647921103291601</v>
      </c>
      <c r="AD35" s="72">
        <v>39.452901823187801</v>
      </c>
      <c r="AE35" s="72">
        <v>38.1827173340318</v>
      </c>
      <c r="AF35" s="72">
        <v>38.582594395116303</v>
      </c>
      <c r="AG35" s="72">
        <v>35.6998202420328</v>
      </c>
      <c r="AH35" s="72">
        <v>40.767600865486898</v>
      </c>
      <c r="AI35" s="72">
        <v>36.804009484264299</v>
      </c>
      <c r="AJ35" s="72">
        <v>38.754857455530001</v>
      </c>
      <c r="AK35" s="72">
        <v>38.004873422136598</v>
      </c>
      <c r="AL35" s="72">
        <v>35.6776301920344</v>
      </c>
      <c r="AM35" s="72">
        <v>38.003477342252197</v>
      </c>
      <c r="AN35" s="72">
        <v>35.583632726053601</v>
      </c>
      <c r="AO35" s="72">
        <v>38.161226912323301</v>
      </c>
      <c r="AP35" s="72">
        <v>36.948257200217</v>
      </c>
      <c r="AQ35" s="72">
        <v>35.848660848821403</v>
      </c>
      <c r="AR35" s="72">
        <v>37.681729582467</v>
      </c>
      <c r="AS35" s="72">
        <v>38.591737489885404</v>
      </c>
      <c r="AT35" s="72">
        <v>37.018276461609403</v>
      </c>
      <c r="AU35" s="72">
        <v>38.408680520873503</v>
      </c>
      <c r="AV35" s="72">
        <v>36.869618768260203</v>
      </c>
      <c r="AW35" s="72"/>
      <c r="AX35" s="72"/>
      <c r="AY35" s="72">
        <v>38.173892035130798</v>
      </c>
      <c r="AZ35" s="72">
        <v>38.729732313741401</v>
      </c>
      <c r="BA35" s="72">
        <v>34.359454884804698</v>
      </c>
      <c r="BB35" s="72">
        <v>37.882990899150201</v>
      </c>
      <c r="BC35" s="72">
        <v>37.294238723306499</v>
      </c>
      <c r="BD35" s="96"/>
      <c r="BE35" s="96"/>
      <c r="BF35" s="96"/>
      <c r="BG35" s="96"/>
      <c r="BH35" s="96"/>
      <c r="BI35" s="96"/>
    </row>
    <row r="36" spans="1:61" ht="11.25" customHeight="1" x14ac:dyDescent="0.25">
      <c r="A36" s="98" t="s">
        <v>1316</v>
      </c>
      <c r="B36" s="98" t="s">
        <v>1058</v>
      </c>
      <c r="C36" s="72">
        <v>39.700264659639103</v>
      </c>
      <c r="D36" s="72">
        <v>100894.322344089</v>
      </c>
      <c r="E36" s="72">
        <v>55.129811640532601</v>
      </c>
      <c r="F36" s="72">
        <v>11167.3278549999</v>
      </c>
      <c r="G36" s="72">
        <v>338089.462670615</v>
      </c>
      <c r="H36" s="72">
        <v>35.011019548904898</v>
      </c>
      <c r="I36" s="72">
        <v>370.87784743285499</v>
      </c>
      <c r="J36" s="72">
        <v>145.62243158538001</v>
      </c>
      <c r="K36" s="72">
        <v>109.35310960398</v>
      </c>
      <c r="L36" s="72"/>
      <c r="M36" s="72">
        <v>41.644014510568802</v>
      </c>
      <c r="N36" s="72">
        <v>41.000276663729103</v>
      </c>
      <c r="O36" s="72">
        <v>38.745473535639398</v>
      </c>
      <c r="P36" s="72">
        <v>35.752294634692298</v>
      </c>
      <c r="Q36" s="72">
        <v>38.062427465363797</v>
      </c>
      <c r="R36" s="109">
        <v>50.991106679305503</v>
      </c>
      <c r="S36" s="72">
        <v>34.884984026312203</v>
      </c>
      <c r="T36" s="72">
        <v>39.376303814198003</v>
      </c>
      <c r="U36" s="72">
        <v>38.180019387386899</v>
      </c>
      <c r="V36" s="72">
        <v>39.944713784688901</v>
      </c>
      <c r="W36" s="72">
        <v>35.951278593260803</v>
      </c>
      <c r="X36" s="72">
        <v>38.818507019445597</v>
      </c>
      <c r="Y36" s="72">
        <v>35.141501642864803</v>
      </c>
      <c r="Z36" s="72">
        <v>31.908851354123399</v>
      </c>
      <c r="AA36" s="72">
        <v>85.667534025293804</v>
      </c>
      <c r="AB36" s="72">
        <v>38.635202743961798</v>
      </c>
      <c r="AC36" s="72">
        <v>38.894093365972502</v>
      </c>
      <c r="AD36" s="72">
        <v>38.502854647067302</v>
      </c>
      <c r="AE36" s="72">
        <v>36.960780264253998</v>
      </c>
      <c r="AF36" s="72">
        <v>37.271769210589497</v>
      </c>
      <c r="AG36" s="72">
        <v>34.492897282069201</v>
      </c>
      <c r="AH36" s="72">
        <v>39.568815515834203</v>
      </c>
      <c r="AI36" s="72">
        <v>35.801531400741503</v>
      </c>
      <c r="AJ36" s="72">
        <v>37.8702756641189</v>
      </c>
      <c r="AK36" s="72">
        <v>37.443151822139903</v>
      </c>
      <c r="AL36" s="72">
        <v>35.062244583950097</v>
      </c>
      <c r="AM36" s="72">
        <v>37.520613061743802</v>
      </c>
      <c r="AN36" s="72">
        <v>34.952773793742999</v>
      </c>
      <c r="AO36" s="72">
        <v>37.534121545136898</v>
      </c>
      <c r="AP36" s="72">
        <v>36.254830827060097</v>
      </c>
      <c r="AQ36" s="72">
        <v>35.384239507721503</v>
      </c>
      <c r="AR36" s="72">
        <v>37.419762867139099</v>
      </c>
      <c r="AS36" s="72">
        <v>37.945447597487899</v>
      </c>
      <c r="AT36" s="72">
        <v>36.773225388880597</v>
      </c>
      <c r="AU36" s="72">
        <v>38.306024734725803</v>
      </c>
      <c r="AV36" s="72">
        <v>36.446820347513203</v>
      </c>
      <c r="AW36" s="72"/>
      <c r="AX36" s="72"/>
      <c r="AY36" s="72">
        <v>37.721023741612598</v>
      </c>
      <c r="AZ36" s="72">
        <v>38.264594641499599</v>
      </c>
      <c r="BA36" s="72">
        <v>33.7960346697311</v>
      </c>
      <c r="BB36" s="72">
        <v>36.775830681759601</v>
      </c>
      <c r="BC36" s="72">
        <v>36.8529198843244</v>
      </c>
      <c r="BD36" s="96"/>
      <c r="BE36" s="96"/>
      <c r="BF36" s="96"/>
      <c r="BG36" s="96"/>
      <c r="BH36" s="96"/>
      <c r="BI36" s="96"/>
    </row>
    <row r="37" spans="1:61" ht="11.25" customHeight="1" x14ac:dyDescent="0.25">
      <c r="A37" s="98" t="s">
        <v>1315</v>
      </c>
      <c r="B37" s="98" t="s">
        <v>1058</v>
      </c>
      <c r="C37" s="98">
        <v>39.526040000000002</v>
      </c>
      <c r="D37" s="98">
        <v>100327.3</v>
      </c>
      <c r="E37" s="98">
        <v>57.411589999999997</v>
      </c>
      <c r="F37" s="98">
        <v>11194.42</v>
      </c>
      <c r="G37" s="108"/>
      <c r="H37" s="98">
        <v>38.926560000000002</v>
      </c>
      <c r="I37" s="108"/>
      <c r="J37" s="98">
        <v>196.68129999999999</v>
      </c>
      <c r="K37" s="98">
        <v>88.950370000000007</v>
      </c>
      <c r="L37" s="98">
        <v>83706.460000000006</v>
      </c>
      <c r="M37" s="98">
        <v>45.744729999999997</v>
      </c>
      <c r="N37" s="98">
        <v>40.39472</v>
      </c>
      <c r="O37" s="98">
        <v>38.718559999999997</v>
      </c>
      <c r="P37" s="98">
        <v>35.170389999999998</v>
      </c>
      <c r="Q37" s="98">
        <v>37.904589999999999</v>
      </c>
      <c r="R37" s="102">
        <v>182.67609999999999</v>
      </c>
      <c r="S37" s="98">
        <v>34.287640000000003</v>
      </c>
      <c r="T37" s="98">
        <v>37.649299999999997</v>
      </c>
      <c r="U37" s="98">
        <v>36.39687</v>
      </c>
      <c r="V37" s="98">
        <v>36.502589999999998</v>
      </c>
      <c r="W37" s="98">
        <v>35.972839999999998</v>
      </c>
      <c r="X37" s="98">
        <v>38.499040000000001</v>
      </c>
      <c r="Y37" s="108"/>
      <c r="Z37" s="98">
        <v>32.127699999999997</v>
      </c>
      <c r="AA37" s="98">
        <v>78.43329</v>
      </c>
      <c r="AB37" s="98">
        <v>38.478630000000003</v>
      </c>
      <c r="AC37" s="98">
        <v>37.981490000000001</v>
      </c>
      <c r="AD37" s="98">
        <v>37.399799999999999</v>
      </c>
      <c r="AE37" s="108"/>
      <c r="AF37" s="108"/>
      <c r="AG37" s="108"/>
      <c r="AH37" s="98">
        <v>38.796500000000002</v>
      </c>
      <c r="AI37" s="98">
        <v>35.489629999999998</v>
      </c>
      <c r="AJ37" s="98">
        <v>38.000309999999999</v>
      </c>
      <c r="AK37" s="98">
        <v>37.492840000000001</v>
      </c>
      <c r="AL37" s="98">
        <v>36.037149999999997</v>
      </c>
      <c r="AM37" s="98">
        <v>37.967849999999999</v>
      </c>
      <c r="AN37" s="98">
        <v>35.338349999999998</v>
      </c>
      <c r="AO37" s="98">
        <v>37.910159999999998</v>
      </c>
      <c r="AP37" s="98">
        <v>35.835720000000002</v>
      </c>
      <c r="AQ37" s="98">
        <v>35.041759999999996</v>
      </c>
      <c r="AR37" s="98">
        <v>37.054099999999998</v>
      </c>
      <c r="AS37" s="98">
        <v>38.683430000000001</v>
      </c>
      <c r="AT37" s="98">
        <v>36.486780000000003</v>
      </c>
      <c r="AU37" s="98">
        <v>39.61965</v>
      </c>
      <c r="AV37" s="98">
        <v>36.887770000000003</v>
      </c>
      <c r="AW37" s="98">
        <v>37.084780000000002</v>
      </c>
      <c r="AX37" s="98">
        <v>36.557540000000003</v>
      </c>
      <c r="AY37" s="98">
        <v>37.58878</v>
      </c>
      <c r="AZ37" s="98">
        <v>37.858840000000001</v>
      </c>
      <c r="BA37" s="108"/>
      <c r="BB37" s="98">
        <v>36.633180000000003</v>
      </c>
      <c r="BC37" s="98">
        <v>36.74194</v>
      </c>
      <c r="BD37" s="105"/>
      <c r="BE37" s="105"/>
      <c r="BF37" s="105"/>
      <c r="BG37" s="105"/>
      <c r="BH37" s="105"/>
      <c r="BI37" s="105"/>
    </row>
    <row r="38" spans="1:61" ht="11.25" customHeight="1" x14ac:dyDescent="0.25">
      <c r="A38" s="98" t="s">
        <v>1314</v>
      </c>
      <c r="B38" s="98" t="s">
        <v>1058</v>
      </c>
      <c r="C38" s="98">
        <v>39.726230000000001</v>
      </c>
      <c r="D38" s="98">
        <v>99741.68</v>
      </c>
      <c r="E38" s="98">
        <v>57.231540000000003</v>
      </c>
      <c r="F38" s="98">
        <v>11144.41</v>
      </c>
      <c r="G38" s="108"/>
      <c r="H38" s="98">
        <v>41.484050000000003</v>
      </c>
      <c r="I38" s="108"/>
      <c r="J38" s="98">
        <v>196.33500000000001</v>
      </c>
      <c r="K38" s="98">
        <v>79.620480000000001</v>
      </c>
      <c r="L38" s="98">
        <v>81948.91</v>
      </c>
      <c r="M38" s="98">
        <v>39.50264</v>
      </c>
      <c r="N38" s="98">
        <v>38.297669999999997</v>
      </c>
      <c r="O38" s="98">
        <v>39.04504</v>
      </c>
      <c r="P38" s="98">
        <v>34.635019999999997</v>
      </c>
      <c r="Q38" s="98">
        <v>38.202080000000002</v>
      </c>
      <c r="R38" s="102">
        <v>82.719269999999995</v>
      </c>
      <c r="S38" s="98">
        <v>33.928510000000003</v>
      </c>
      <c r="T38" s="98">
        <v>37.933140000000002</v>
      </c>
      <c r="U38" s="98">
        <v>36.774320000000003</v>
      </c>
      <c r="V38" s="98">
        <v>37.818089999999998</v>
      </c>
      <c r="W38" s="98">
        <v>35.869419999999998</v>
      </c>
      <c r="X38" s="98">
        <v>39.088610000000003</v>
      </c>
      <c r="Y38" s="108"/>
      <c r="Z38" s="98">
        <v>31.901979999999998</v>
      </c>
      <c r="AA38" s="98">
        <v>78.113799999999998</v>
      </c>
      <c r="AB38" s="98">
        <v>38.096110000000003</v>
      </c>
      <c r="AC38" s="98">
        <v>38.226570000000002</v>
      </c>
      <c r="AD38" s="98">
        <v>37.485999999999997</v>
      </c>
      <c r="AE38" s="108"/>
      <c r="AF38" s="108"/>
      <c r="AG38" s="108"/>
      <c r="AH38" s="98">
        <v>38.382719999999999</v>
      </c>
      <c r="AI38" s="98">
        <v>34.806530000000002</v>
      </c>
      <c r="AJ38" s="98">
        <v>37.953899999999997</v>
      </c>
      <c r="AK38" s="98">
        <v>37.44988</v>
      </c>
      <c r="AL38" s="98">
        <v>35.210920000000002</v>
      </c>
      <c r="AM38" s="98">
        <v>38.015799999999999</v>
      </c>
      <c r="AN38" s="98">
        <v>35.044910000000002</v>
      </c>
      <c r="AO38" s="98">
        <v>38.06176</v>
      </c>
      <c r="AP38" s="98">
        <v>35.7453</v>
      </c>
      <c r="AQ38" s="98">
        <v>34.986499999999999</v>
      </c>
      <c r="AR38" s="98">
        <v>37.144280000000002</v>
      </c>
      <c r="AS38" s="98">
        <v>38.027819999999998</v>
      </c>
      <c r="AT38" s="98">
        <v>36.590220000000002</v>
      </c>
      <c r="AU38" s="98">
        <v>38.927889999999998</v>
      </c>
      <c r="AV38" s="98">
        <v>36.667810000000003</v>
      </c>
      <c r="AW38" s="98">
        <v>37.354610000000001</v>
      </c>
      <c r="AX38" s="98">
        <v>36.447490000000002</v>
      </c>
      <c r="AY38" s="98">
        <v>37.303899999999999</v>
      </c>
      <c r="AZ38" s="98">
        <v>37.719230000000003</v>
      </c>
      <c r="BA38" s="108"/>
      <c r="BB38" s="98">
        <v>36.325360000000003</v>
      </c>
      <c r="BC38" s="98">
        <v>36.20129</v>
      </c>
      <c r="BD38" s="105"/>
      <c r="BE38" s="105"/>
      <c r="BF38" s="105"/>
      <c r="BG38" s="105"/>
      <c r="BH38" s="105"/>
      <c r="BI38" s="105"/>
    </row>
    <row r="39" spans="1:61" ht="11.25" customHeight="1" x14ac:dyDescent="0.25">
      <c r="A39" s="98" t="s">
        <v>1313</v>
      </c>
      <c r="B39" s="98" t="s">
        <v>1058</v>
      </c>
      <c r="C39" s="98">
        <v>42.05568538</v>
      </c>
      <c r="D39" s="98">
        <v>100664.2628</v>
      </c>
      <c r="E39" s="98">
        <v>56.719403239999998</v>
      </c>
      <c r="F39" s="98">
        <v>11276.35979</v>
      </c>
      <c r="G39" s="108"/>
      <c r="H39" s="98">
        <v>42.858523959999999</v>
      </c>
      <c r="I39" s="108"/>
      <c r="J39" s="98">
        <v>178.08107709999999</v>
      </c>
      <c r="K39" s="98">
        <v>65.348185799999996</v>
      </c>
      <c r="L39" s="98">
        <v>85371.750580000007</v>
      </c>
      <c r="M39" s="98">
        <v>46.335518880000002</v>
      </c>
      <c r="N39" s="98">
        <v>40.972108710000001</v>
      </c>
      <c r="O39" s="98">
        <v>38.411592229999997</v>
      </c>
      <c r="P39" s="98">
        <v>36.32194818</v>
      </c>
      <c r="Q39" s="98">
        <v>38.776617559999998</v>
      </c>
      <c r="R39" s="102">
        <v>214.0380542</v>
      </c>
      <c r="S39" s="98">
        <v>35.926818709999999</v>
      </c>
      <c r="T39" s="98">
        <v>39.639491769999999</v>
      </c>
      <c r="U39" s="98">
        <v>36.245624120000002</v>
      </c>
      <c r="V39" s="98">
        <v>36.896449750000002</v>
      </c>
      <c r="W39" s="98">
        <v>37.182035939999999</v>
      </c>
      <c r="X39" s="98">
        <v>39.536180719999997</v>
      </c>
      <c r="Y39" s="108"/>
      <c r="Z39" s="98">
        <v>32.245420410000001</v>
      </c>
      <c r="AA39" s="98">
        <v>79.469188389999999</v>
      </c>
      <c r="AB39" s="98">
        <v>39.466550410000004</v>
      </c>
      <c r="AC39" s="98">
        <v>39.292600380000003</v>
      </c>
      <c r="AD39" s="98">
        <v>38.745041749999999</v>
      </c>
      <c r="AE39" s="108"/>
      <c r="AF39" s="108"/>
      <c r="AG39" s="108"/>
      <c r="AH39" s="98">
        <v>40.616573369999998</v>
      </c>
      <c r="AI39" s="98">
        <v>36.664043220000003</v>
      </c>
      <c r="AJ39" s="98">
        <v>38.82934041</v>
      </c>
      <c r="AK39" s="98">
        <v>38.774530120000001</v>
      </c>
      <c r="AL39" s="98">
        <v>36.947738020000003</v>
      </c>
      <c r="AM39" s="98">
        <v>39.278288430000003</v>
      </c>
      <c r="AN39" s="98">
        <v>36.218203930000001</v>
      </c>
      <c r="AO39" s="98">
        <v>39.679614819999998</v>
      </c>
      <c r="AP39" s="98">
        <v>38.478810539999998</v>
      </c>
      <c r="AQ39" s="98">
        <v>37.521585680000001</v>
      </c>
      <c r="AR39" s="98">
        <v>39.68038379</v>
      </c>
      <c r="AS39" s="98">
        <v>40.359687889999996</v>
      </c>
      <c r="AT39" s="98">
        <v>38.259684040000003</v>
      </c>
      <c r="AU39" s="98">
        <v>39.895051389999999</v>
      </c>
      <c r="AV39" s="98">
        <v>38.311054009999999</v>
      </c>
      <c r="AW39" s="98">
        <v>38.487391600000002</v>
      </c>
      <c r="AX39" s="98">
        <v>38.569454710000002</v>
      </c>
      <c r="AY39" s="98">
        <v>41.024912999999998</v>
      </c>
      <c r="AZ39" s="98">
        <v>39.793279320000003</v>
      </c>
      <c r="BA39" s="108"/>
      <c r="BB39" s="98">
        <v>39.702264579999998</v>
      </c>
      <c r="BC39" s="98">
        <v>39.77871743</v>
      </c>
      <c r="BD39" s="105"/>
      <c r="BE39" s="105"/>
      <c r="BF39" s="105"/>
      <c r="BG39" s="105"/>
      <c r="BH39" s="105"/>
      <c r="BI39" s="105"/>
    </row>
    <row r="40" spans="1:61" ht="11.25" customHeight="1" x14ac:dyDescent="0.25">
      <c r="A40" s="98" t="s">
        <v>1312</v>
      </c>
      <c r="B40" s="98" t="s">
        <v>1058</v>
      </c>
      <c r="C40" s="98">
        <v>39.537974220000002</v>
      </c>
      <c r="D40" s="98">
        <v>100404.29369999999</v>
      </c>
      <c r="E40" s="98">
        <v>57.114429629999997</v>
      </c>
      <c r="F40" s="98">
        <v>11216.03017</v>
      </c>
      <c r="G40" s="108"/>
      <c r="H40" s="98">
        <v>44.771014800000003</v>
      </c>
      <c r="I40" s="108"/>
      <c r="J40" s="98">
        <v>207.59921199999999</v>
      </c>
      <c r="K40" s="98">
        <v>51.622900379999997</v>
      </c>
      <c r="L40" s="98">
        <v>85288.911600000007</v>
      </c>
      <c r="M40" s="98">
        <v>42.442065829999997</v>
      </c>
      <c r="N40" s="98">
        <v>39.099828729999999</v>
      </c>
      <c r="O40" s="98">
        <v>38.410663929999998</v>
      </c>
      <c r="P40" s="98">
        <v>36.280458490000001</v>
      </c>
      <c r="Q40" s="98">
        <v>38.79189702</v>
      </c>
      <c r="R40" s="102">
        <v>97.502151429999998</v>
      </c>
      <c r="S40" s="98">
        <v>35.919509509999997</v>
      </c>
      <c r="T40" s="98">
        <v>39.97836891</v>
      </c>
      <c r="U40" s="98">
        <v>35.69048832</v>
      </c>
      <c r="V40" s="98">
        <v>33.568325450000003</v>
      </c>
      <c r="W40" s="98">
        <v>36.554218400000003</v>
      </c>
      <c r="X40" s="98">
        <v>39.979912759999998</v>
      </c>
      <c r="Y40" s="108"/>
      <c r="Z40" s="98">
        <v>32.757741279999998</v>
      </c>
      <c r="AA40" s="98">
        <v>79.857366999999996</v>
      </c>
      <c r="AB40" s="98">
        <v>39.90081043</v>
      </c>
      <c r="AC40" s="98">
        <v>38.853077280000001</v>
      </c>
      <c r="AD40" s="98">
        <v>38.777779969999997</v>
      </c>
      <c r="AE40" s="108"/>
      <c r="AF40" s="108"/>
      <c r="AG40" s="108"/>
      <c r="AH40" s="98">
        <v>41.274024599999997</v>
      </c>
      <c r="AI40" s="98">
        <v>37.085944769999998</v>
      </c>
      <c r="AJ40" s="98">
        <v>39.863616829999998</v>
      </c>
      <c r="AK40" s="98">
        <v>39.278818610000002</v>
      </c>
      <c r="AL40" s="98">
        <v>37.405403120000003</v>
      </c>
      <c r="AM40" s="98">
        <v>39.44039282</v>
      </c>
      <c r="AN40" s="98">
        <v>36.879655470000003</v>
      </c>
      <c r="AO40" s="98">
        <v>39.515120109999998</v>
      </c>
      <c r="AP40" s="98">
        <v>38.62035796</v>
      </c>
      <c r="AQ40" s="98">
        <v>38.198729499999999</v>
      </c>
      <c r="AR40" s="98">
        <v>39.670853729999997</v>
      </c>
      <c r="AS40" s="98">
        <v>40.458156690000003</v>
      </c>
      <c r="AT40" s="98">
        <v>38.604091179999998</v>
      </c>
      <c r="AU40" s="98">
        <v>40.472607320000002</v>
      </c>
      <c r="AV40" s="98">
        <v>38.708570090000002</v>
      </c>
      <c r="AW40" s="98">
        <v>39.071541029999999</v>
      </c>
      <c r="AX40" s="98">
        <v>38.754223349999997</v>
      </c>
      <c r="AY40" s="98">
        <v>39.976559590000001</v>
      </c>
      <c r="AZ40" s="98">
        <v>40.582548899999999</v>
      </c>
      <c r="BA40" s="108"/>
      <c r="BB40" s="98">
        <v>39.47197336</v>
      </c>
      <c r="BC40" s="98">
        <v>39.702714039999996</v>
      </c>
      <c r="BD40" s="105"/>
      <c r="BE40" s="105"/>
      <c r="BF40" s="105"/>
      <c r="BG40" s="105"/>
      <c r="BH40" s="105"/>
      <c r="BI40" s="105"/>
    </row>
    <row r="41" spans="1:61" ht="11.25" customHeight="1" x14ac:dyDescent="0.25">
      <c r="A41" s="98" t="s">
        <v>1311</v>
      </c>
      <c r="B41" s="98" t="s">
        <v>1058</v>
      </c>
      <c r="C41" s="98">
        <v>40.81187869</v>
      </c>
      <c r="D41" s="98">
        <v>101386.2674</v>
      </c>
      <c r="E41" s="98">
        <v>57.262009399999997</v>
      </c>
      <c r="F41" s="98">
        <v>11258.873030000001</v>
      </c>
      <c r="G41" s="108"/>
      <c r="H41" s="98">
        <v>38.389671499999999</v>
      </c>
      <c r="I41" s="108"/>
      <c r="J41" s="98">
        <v>162.8343964</v>
      </c>
      <c r="K41" s="98">
        <v>57.647406330000003</v>
      </c>
      <c r="L41" s="98">
        <v>84687.656239999997</v>
      </c>
      <c r="M41" s="98">
        <v>39.400620660000001</v>
      </c>
      <c r="N41" s="98">
        <v>38.187535750000002</v>
      </c>
      <c r="O41" s="98">
        <v>38.076920360000003</v>
      </c>
      <c r="P41" s="98">
        <v>36.245739469999997</v>
      </c>
      <c r="Q41" s="98">
        <v>38.171923960000001</v>
      </c>
      <c r="R41" s="102">
        <v>77.103717270000004</v>
      </c>
      <c r="S41" s="98">
        <v>34.688950200000001</v>
      </c>
      <c r="T41" s="98">
        <v>39.131294050000001</v>
      </c>
      <c r="U41" s="98">
        <v>35.401724880000003</v>
      </c>
      <c r="V41" s="98">
        <v>37.409217939999998</v>
      </c>
      <c r="W41" s="98">
        <v>36.289837970000001</v>
      </c>
      <c r="X41" s="98">
        <v>39.503019340000002</v>
      </c>
      <c r="Y41" s="108"/>
      <c r="Z41" s="98">
        <v>31.661617020000001</v>
      </c>
      <c r="AA41" s="98">
        <v>78.40811051</v>
      </c>
      <c r="AB41" s="98">
        <v>38.788296969999998</v>
      </c>
      <c r="AC41" s="98">
        <v>38.563872330000002</v>
      </c>
      <c r="AD41" s="98">
        <v>38.294753579999998</v>
      </c>
      <c r="AE41" s="108"/>
      <c r="AF41" s="108"/>
      <c r="AG41" s="108"/>
      <c r="AH41" s="98">
        <v>39.797332369999999</v>
      </c>
      <c r="AI41" s="98">
        <v>36.034508719999998</v>
      </c>
      <c r="AJ41" s="98">
        <v>38.678677759999999</v>
      </c>
      <c r="AK41" s="98">
        <v>38.216965930000001</v>
      </c>
      <c r="AL41" s="98">
        <v>35.871577520000002</v>
      </c>
      <c r="AM41" s="98">
        <v>38.687063350000003</v>
      </c>
      <c r="AN41" s="98">
        <v>35.522143069999998</v>
      </c>
      <c r="AO41" s="98">
        <v>38.791907209999998</v>
      </c>
      <c r="AP41" s="98">
        <v>37.275382540000003</v>
      </c>
      <c r="AQ41" s="98">
        <v>37.541796650000002</v>
      </c>
      <c r="AR41" s="98">
        <v>38.320450170000001</v>
      </c>
      <c r="AS41" s="98">
        <v>40.389747579999998</v>
      </c>
      <c r="AT41" s="98">
        <v>37.80635444</v>
      </c>
      <c r="AU41" s="98">
        <v>39.774950590000003</v>
      </c>
      <c r="AV41" s="98">
        <v>37.865810740000001</v>
      </c>
      <c r="AW41" s="98">
        <v>38.118967329999997</v>
      </c>
      <c r="AX41" s="98">
        <v>37.458298499999998</v>
      </c>
      <c r="AY41" s="98">
        <v>38.845276140000003</v>
      </c>
      <c r="AZ41" s="98">
        <v>38.900940329999997</v>
      </c>
      <c r="BA41" s="108"/>
      <c r="BB41" s="98">
        <v>38.27456085</v>
      </c>
      <c r="BC41" s="98">
        <v>38.339441270000002</v>
      </c>
      <c r="BD41" s="105"/>
      <c r="BE41" s="105"/>
      <c r="BF41" s="105"/>
      <c r="BG41" s="105"/>
      <c r="BH41" s="105"/>
      <c r="BI41" s="105"/>
    </row>
    <row r="42" spans="1:61" ht="11.25" customHeight="1" x14ac:dyDescent="0.25">
      <c r="A42" s="98" t="s">
        <v>1310</v>
      </c>
      <c r="B42" s="98" t="s">
        <v>1058</v>
      </c>
      <c r="C42" s="98">
        <v>39.529252790000001</v>
      </c>
      <c r="D42" s="98">
        <v>100925.5488</v>
      </c>
      <c r="E42" s="98">
        <v>56.479132559999996</v>
      </c>
      <c r="F42" s="98">
        <v>11182.64961</v>
      </c>
      <c r="G42" s="108"/>
      <c r="H42" s="98">
        <v>54.436786269999999</v>
      </c>
      <c r="I42" s="108"/>
      <c r="J42" s="98">
        <v>235.19460470000001</v>
      </c>
      <c r="K42" s="98">
        <v>56.625174389999998</v>
      </c>
      <c r="L42" s="98">
        <v>84163.963029999999</v>
      </c>
      <c r="M42" s="98">
        <v>40.25548903</v>
      </c>
      <c r="N42" s="98">
        <v>39.478838670000002</v>
      </c>
      <c r="O42" s="98">
        <v>38.138080449999997</v>
      </c>
      <c r="P42" s="98">
        <v>36.248502469999998</v>
      </c>
      <c r="Q42" s="98">
        <v>38.23798807</v>
      </c>
      <c r="R42" s="102">
        <v>84.905435510000004</v>
      </c>
      <c r="S42" s="98">
        <v>35.594150910000003</v>
      </c>
      <c r="T42" s="98">
        <v>39.329037460000002</v>
      </c>
      <c r="U42" s="98">
        <v>37.336992189999997</v>
      </c>
      <c r="V42" s="98">
        <v>35.22637392</v>
      </c>
      <c r="W42" s="98">
        <v>37.04077204</v>
      </c>
      <c r="X42" s="98">
        <v>39.45105315</v>
      </c>
      <c r="Y42" s="108"/>
      <c r="Z42" s="98">
        <v>32.139838920000003</v>
      </c>
      <c r="AA42" s="98">
        <v>79.142542199999994</v>
      </c>
      <c r="AB42" s="98">
        <v>38.989174939999998</v>
      </c>
      <c r="AC42" s="98">
        <v>39.27747892</v>
      </c>
      <c r="AD42" s="98">
        <v>38.668911979999997</v>
      </c>
      <c r="AE42" s="108"/>
      <c r="AF42" s="108"/>
      <c r="AG42" s="108"/>
      <c r="AH42" s="98">
        <v>39.933853059999997</v>
      </c>
      <c r="AI42" s="98">
        <v>35.604459810000002</v>
      </c>
      <c r="AJ42" s="98">
        <v>38.293383349999999</v>
      </c>
      <c r="AK42" s="98">
        <v>37.762767279999998</v>
      </c>
      <c r="AL42" s="98">
        <v>36.188402429999996</v>
      </c>
      <c r="AM42" s="98">
        <v>39.068112579999998</v>
      </c>
      <c r="AN42" s="98">
        <v>36.33867454</v>
      </c>
      <c r="AO42" s="98">
        <v>38.634109930000001</v>
      </c>
      <c r="AP42" s="98">
        <v>37.80264991</v>
      </c>
      <c r="AQ42" s="98">
        <v>36.4624989</v>
      </c>
      <c r="AR42" s="98">
        <v>38.162421539999997</v>
      </c>
      <c r="AS42" s="98">
        <v>38.815115239999997</v>
      </c>
      <c r="AT42" s="98">
        <v>37.47285265</v>
      </c>
      <c r="AU42" s="98">
        <v>39.620482979999998</v>
      </c>
      <c r="AV42" s="98">
        <v>37.247988020000001</v>
      </c>
      <c r="AW42" s="98">
        <v>38.200500910000002</v>
      </c>
      <c r="AX42" s="98">
        <v>37.5215265</v>
      </c>
      <c r="AY42" s="98">
        <v>39.058964549999999</v>
      </c>
      <c r="AZ42" s="98">
        <v>39.433331670000001</v>
      </c>
      <c r="BA42" s="108"/>
      <c r="BB42" s="98">
        <v>38.126911960000001</v>
      </c>
      <c r="BC42" s="98">
        <v>38.309344670000002</v>
      </c>
      <c r="BD42" s="105"/>
      <c r="BE42" s="105"/>
      <c r="BF42" s="105"/>
      <c r="BG42" s="105"/>
      <c r="BH42" s="105"/>
      <c r="BI42" s="105"/>
    </row>
    <row r="43" spans="1:61" ht="11.25" customHeight="1" x14ac:dyDescent="0.25">
      <c r="A43" s="98" t="s">
        <v>1309</v>
      </c>
      <c r="B43" s="98" t="s">
        <v>1058</v>
      </c>
      <c r="C43" s="98">
        <v>41.56301766</v>
      </c>
      <c r="D43" s="98">
        <v>101421.8287</v>
      </c>
      <c r="E43" s="98">
        <v>57.39176003</v>
      </c>
      <c r="F43" s="98">
        <v>11228.91604</v>
      </c>
      <c r="G43" s="108"/>
      <c r="H43" s="98">
        <v>38.860727269999998</v>
      </c>
      <c r="I43" s="108"/>
      <c r="J43" s="98">
        <v>234.82614029999999</v>
      </c>
      <c r="K43" s="98">
        <v>58.269704410000003</v>
      </c>
      <c r="L43" s="98">
        <v>86227.588950000005</v>
      </c>
      <c r="M43" s="98">
        <v>39.887920389999998</v>
      </c>
      <c r="N43" s="98">
        <v>40.974570700000001</v>
      </c>
      <c r="O43" s="98">
        <v>38.425695580000003</v>
      </c>
      <c r="P43" s="98">
        <v>36.475697349999997</v>
      </c>
      <c r="Q43" s="98">
        <v>37.915369920000003</v>
      </c>
      <c r="R43" s="102">
        <v>84.342156309999993</v>
      </c>
      <c r="S43" s="98">
        <v>35.654187440000001</v>
      </c>
      <c r="T43" s="98">
        <v>39.915269989999999</v>
      </c>
      <c r="U43" s="98">
        <v>36.780458830000001</v>
      </c>
      <c r="V43" s="98">
        <v>38.626780369999999</v>
      </c>
      <c r="W43" s="98">
        <v>37.321410749999998</v>
      </c>
      <c r="X43" s="98">
        <v>39.944868790000001</v>
      </c>
      <c r="Y43" s="108"/>
      <c r="Z43" s="98">
        <v>32.377738399999998</v>
      </c>
      <c r="AA43" s="98">
        <v>79.127532700000003</v>
      </c>
      <c r="AB43" s="98">
        <v>38.923662229999998</v>
      </c>
      <c r="AC43" s="98">
        <v>39.327747049999999</v>
      </c>
      <c r="AD43" s="98">
        <v>38.837342</v>
      </c>
      <c r="AE43" s="108"/>
      <c r="AF43" s="108"/>
      <c r="AG43" s="108"/>
      <c r="AH43" s="98">
        <v>40.675827230000003</v>
      </c>
      <c r="AI43" s="98">
        <v>36.360357319999999</v>
      </c>
      <c r="AJ43" s="98">
        <v>38.897881060000003</v>
      </c>
      <c r="AK43" s="98">
        <v>38.572593789999999</v>
      </c>
      <c r="AL43" s="98">
        <v>36.490112629999999</v>
      </c>
      <c r="AM43" s="98">
        <v>39.123814019999998</v>
      </c>
      <c r="AN43" s="98">
        <v>36.110088650000002</v>
      </c>
      <c r="AO43" s="98">
        <v>38.953282459999997</v>
      </c>
      <c r="AP43" s="98">
        <v>37.494752239999997</v>
      </c>
      <c r="AQ43" s="98">
        <v>36.711635360000002</v>
      </c>
      <c r="AR43" s="98">
        <v>38.453959400000002</v>
      </c>
      <c r="AS43" s="98">
        <v>39.887261279999997</v>
      </c>
      <c r="AT43" s="98">
        <v>37.804316900000003</v>
      </c>
      <c r="AU43" s="98">
        <v>39.96455864</v>
      </c>
      <c r="AV43" s="98">
        <v>37.47843606</v>
      </c>
      <c r="AW43" s="98">
        <v>38.152072449999999</v>
      </c>
      <c r="AX43" s="98">
        <v>37.58575604</v>
      </c>
      <c r="AY43" s="98">
        <v>39.372855289999997</v>
      </c>
      <c r="AZ43" s="98">
        <v>39.354860369999997</v>
      </c>
      <c r="BA43" s="108"/>
      <c r="BB43" s="98">
        <v>38.581116899999998</v>
      </c>
      <c r="BC43" s="98">
        <v>38.1786697</v>
      </c>
      <c r="BD43" s="105"/>
      <c r="BE43" s="105"/>
      <c r="BF43" s="105"/>
      <c r="BG43" s="105"/>
      <c r="BH43" s="105"/>
      <c r="BI43" s="105"/>
    </row>
    <row r="44" spans="1:61" ht="11.25" customHeight="1" x14ac:dyDescent="0.25">
      <c r="A44" s="98" t="s">
        <v>1308</v>
      </c>
      <c r="B44" s="98" t="s">
        <v>1058</v>
      </c>
      <c r="C44" s="98">
        <v>39.630470000000003</v>
      </c>
      <c r="D44" s="98">
        <v>100024.1961</v>
      </c>
      <c r="E44" s="98">
        <v>56.932879999999997</v>
      </c>
      <c r="F44" s="98">
        <v>11171.3</v>
      </c>
      <c r="G44" s="108"/>
      <c r="H44" s="98">
        <v>57.562440000000002</v>
      </c>
      <c r="I44" s="108"/>
      <c r="J44" s="98">
        <v>307.64120000000003</v>
      </c>
      <c r="K44" s="98">
        <v>1144.078</v>
      </c>
      <c r="L44" s="98">
        <v>81301.210000000006</v>
      </c>
      <c r="M44" s="98">
        <v>43.073630000000001</v>
      </c>
      <c r="N44" s="98">
        <v>38.031829999999999</v>
      </c>
      <c r="O44" s="98">
        <v>37.600619999999999</v>
      </c>
      <c r="P44" s="98">
        <v>33.381909999999998</v>
      </c>
      <c r="Q44" s="98">
        <v>37.136989999999997</v>
      </c>
      <c r="R44" s="102">
        <v>120.83450000000001</v>
      </c>
      <c r="S44" s="98">
        <v>33.606209999999997</v>
      </c>
      <c r="T44" s="98">
        <v>39.551960000000001</v>
      </c>
      <c r="U44" s="98">
        <v>36.488610000000001</v>
      </c>
      <c r="V44" s="98">
        <v>40.079920000000001</v>
      </c>
      <c r="W44" s="98">
        <v>35.034700000000001</v>
      </c>
      <c r="X44" s="98">
        <v>38.36759</v>
      </c>
      <c r="Y44" s="108"/>
      <c r="Z44" s="98">
        <v>80.989919999999998</v>
      </c>
      <c r="AA44" s="98">
        <v>74.194400000000002</v>
      </c>
      <c r="AB44" s="98">
        <v>37.267139999999998</v>
      </c>
      <c r="AC44" s="98">
        <v>38.474580000000003</v>
      </c>
      <c r="AD44" s="98">
        <v>36.778669999999998</v>
      </c>
      <c r="AE44" s="108"/>
      <c r="AF44" s="108"/>
      <c r="AG44" s="108"/>
      <c r="AH44" s="98">
        <v>39.16489</v>
      </c>
      <c r="AI44" s="98">
        <v>35.334449999999997</v>
      </c>
      <c r="AJ44" s="98">
        <v>37.124890000000001</v>
      </c>
      <c r="AK44" s="98">
        <v>36.481430000000003</v>
      </c>
      <c r="AL44" s="98">
        <v>35.983960000000003</v>
      </c>
      <c r="AM44" s="98">
        <v>36.978630000000003</v>
      </c>
      <c r="AN44" s="98">
        <v>35.312759999999997</v>
      </c>
      <c r="AO44" s="98">
        <v>36.808509999999998</v>
      </c>
      <c r="AP44" s="98">
        <v>36.426259999999999</v>
      </c>
      <c r="AQ44" s="98">
        <v>34.828400000000002</v>
      </c>
      <c r="AR44" s="98">
        <v>37.164200000000001</v>
      </c>
      <c r="AS44" s="98">
        <v>37.19661</v>
      </c>
      <c r="AT44" s="98">
        <v>35.972769999999997</v>
      </c>
      <c r="AU44" s="98">
        <v>38.565420000000003</v>
      </c>
      <c r="AV44" s="98">
        <v>36.221519999999998</v>
      </c>
      <c r="AW44" s="98">
        <v>35.726239999999997</v>
      </c>
      <c r="AX44" s="98">
        <v>36.537889999999997</v>
      </c>
      <c r="AY44" s="98">
        <v>37.787640000000003</v>
      </c>
      <c r="AZ44" s="98">
        <v>38.624000000000002</v>
      </c>
      <c r="BA44" s="108"/>
      <c r="BB44" s="98">
        <v>37.095260000000003</v>
      </c>
      <c r="BC44" s="98">
        <v>36.070500000000003</v>
      </c>
      <c r="BD44" s="105"/>
      <c r="BE44" s="105"/>
      <c r="BF44" s="105"/>
      <c r="BG44" s="105"/>
      <c r="BH44" s="105"/>
      <c r="BI44" s="105"/>
    </row>
    <row r="45" spans="1:61" ht="11.25" customHeight="1" x14ac:dyDescent="0.25">
      <c r="A45" s="98" t="s">
        <v>1307</v>
      </c>
      <c r="B45" s="98" t="s">
        <v>1058</v>
      </c>
      <c r="C45" s="98">
        <v>44.974679999999999</v>
      </c>
      <c r="D45" s="98">
        <v>102193.7442</v>
      </c>
      <c r="E45" s="98">
        <v>60.785620000000002</v>
      </c>
      <c r="F45" s="98">
        <v>11182.04</v>
      </c>
      <c r="G45" s="108"/>
      <c r="H45" s="98">
        <v>13.78323</v>
      </c>
      <c r="I45" s="108"/>
      <c r="J45" s="98" t="s">
        <v>182</v>
      </c>
      <c r="K45" s="98">
        <v>981.37040000000002</v>
      </c>
      <c r="L45" s="98">
        <v>84927.85</v>
      </c>
      <c r="M45" s="98">
        <v>42.00573</v>
      </c>
      <c r="N45" s="98">
        <v>40.812309999999997</v>
      </c>
      <c r="O45" s="98">
        <v>38.996639999999999</v>
      </c>
      <c r="P45" s="98">
        <v>34.439039999999999</v>
      </c>
      <c r="Q45" s="98">
        <v>36.558610000000002</v>
      </c>
      <c r="R45" s="102">
        <v>93.417249999999996</v>
      </c>
      <c r="S45" s="98">
        <v>34.67877</v>
      </c>
      <c r="T45" s="98">
        <v>40.135269999999998</v>
      </c>
      <c r="U45" s="98">
        <v>39.936010000000003</v>
      </c>
      <c r="V45" s="98">
        <v>46.096220000000002</v>
      </c>
      <c r="W45" s="98">
        <v>36.714910000000003</v>
      </c>
      <c r="X45" s="98">
        <v>39.963709999999999</v>
      </c>
      <c r="Y45" s="108"/>
      <c r="Z45" s="98">
        <v>18.529920000000001</v>
      </c>
      <c r="AA45" s="98">
        <v>79.414460000000005</v>
      </c>
      <c r="AB45" s="98">
        <v>38.330759999999998</v>
      </c>
      <c r="AC45" s="98">
        <v>39.176780000000001</v>
      </c>
      <c r="AD45" s="98">
        <v>39.292200000000001</v>
      </c>
      <c r="AE45" s="108"/>
      <c r="AF45" s="108"/>
      <c r="AG45" s="108"/>
      <c r="AH45" s="98">
        <v>40.385350000000003</v>
      </c>
      <c r="AI45" s="98">
        <v>36.9238</v>
      </c>
      <c r="AJ45" s="98">
        <v>38.930950000000003</v>
      </c>
      <c r="AK45" s="98">
        <v>38.165889999999997</v>
      </c>
      <c r="AL45" s="98">
        <v>34.705410000000001</v>
      </c>
      <c r="AM45" s="98">
        <v>39.094079999999998</v>
      </c>
      <c r="AN45" s="98">
        <v>36.337670000000003</v>
      </c>
      <c r="AO45" s="98">
        <v>38.649180000000001</v>
      </c>
      <c r="AP45" s="98">
        <v>37.98527</v>
      </c>
      <c r="AQ45" s="98">
        <v>36.706020000000002</v>
      </c>
      <c r="AR45" s="98">
        <v>39.479439999999997</v>
      </c>
      <c r="AS45" s="98">
        <v>39.929009999999998</v>
      </c>
      <c r="AT45" s="98">
        <v>39.465769999999999</v>
      </c>
      <c r="AU45" s="98">
        <v>38.758270000000003</v>
      </c>
      <c r="AV45" s="98">
        <v>37.788209999999999</v>
      </c>
      <c r="AW45" s="98">
        <v>38.544139999999999</v>
      </c>
      <c r="AX45" s="98">
        <v>38.889380000000003</v>
      </c>
      <c r="AY45" s="98">
        <v>40.26634</v>
      </c>
      <c r="AZ45" s="98">
        <v>42.133929999999999</v>
      </c>
      <c r="BA45" s="108"/>
      <c r="BB45" s="98">
        <v>38.727409999999999</v>
      </c>
      <c r="BC45" s="98">
        <v>39.913440000000001</v>
      </c>
      <c r="BD45" s="105"/>
      <c r="BE45" s="105"/>
      <c r="BF45" s="105"/>
      <c r="BG45" s="105"/>
      <c r="BH45" s="105"/>
      <c r="BI45" s="105"/>
    </row>
    <row r="46" spans="1:61" ht="11.25" customHeight="1" x14ac:dyDescent="0.25">
      <c r="A46" s="98" t="s">
        <v>1306</v>
      </c>
      <c r="B46" s="98" t="s">
        <v>1058</v>
      </c>
      <c r="C46" s="98">
        <v>39.398980000000002</v>
      </c>
      <c r="D46" s="98">
        <v>100275.95699999999</v>
      </c>
      <c r="E46" s="98">
        <v>58.762070000000001</v>
      </c>
      <c r="F46" s="98">
        <v>11075.97</v>
      </c>
      <c r="G46" s="108"/>
      <c r="H46" s="98">
        <v>42.851669999999999</v>
      </c>
      <c r="I46" s="108"/>
      <c r="J46" s="98">
        <v>152.13890000000001</v>
      </c>
      <c r="K46" s="98">
        <v>807.94370000000004</v>
      </c>
      <c r="L46" s="98">
        <v>84415.11</v>
      </c>
      <c r="M46" s="98">
        <v>42.326279999999997</v>
      </c>
      <c r="N46" s="98">
        <v>41.458210000000001</v>
      </c>
      <c r="O46" s="98">
        <v>38.017049999999998</v>
      </c>
      <c r="P46" s="98">
        <v>37.213999999999999</v>
      </c>
      <c r="Q46" s="98">
        <v>38.682340000000003</v>
      </c>
      <c r="R46" s="102">
        <v>78.396810000000002</v>
      </c>
      <c r="S46" s="98">
        <v>35.0809</v>
      </c>
      <c r="T46" s="98">
        <v>41.633809999999997</v>
      </c>
      <c r="U46" s="98">
        <v>39.282159999999998</v>
      </c>
      <c r="V46" s="98">
        <v>41.827730000000003</v>
      </c>
      <c r="W46" s="98">
        <v>38.019979999999997</v>
      </c>
      <c r="X46" s="98">
        <v>41.013710000000003</v>
      </c>
      <c r="Y46" s="108"/>
      <c r="Z46" s="98">
        <v>83.693759999999997</v>
      </c>
      <c r="AA46" s="98">
        <v>76.798060000000007</v>
      </c>
      <c r="AB46" s="98">
        <v>38.233829999999998</v>
      </c>
      <c r="AC46" s="98">
        <v>39.368029999999997</v>
      </c>
      <c r="AD46" s="98">
        <v>39.152009999999997</v>
      </c>
      <c r="AE46" s="108"/>
      <c r="AF46" s="108"/>
      <c r="AG46" s="108"/>
      <c r="AH46" s="98">
        <v>37.787889999999997</v>
      </c>
      <c r="AI46" s="98">
        <v>36.156889999999997</v>
      </c>
      <c r="AJ46" s="98">
        <v>39.375970000000002</v>
      </c>
      <c r="AK46" s="98">
        <v>38.774039999999999</v>
      </c>
      <c r="AL46" s="98">
        <v>33.943309999999997</v>
      </c>
      <c r="AM46" s="98">
        <v>38.391440000000003</v>
      </c>
      <c r="AN46" s="98">
        <v>35.801209999999998</v>
      </c>
      <c r="AO46" s="98">
        <v>40.27178</v>
      </c>
      <c r="AP46" s="98">
        <v>37.416469999999997</v>
      </c>
      <c r="AQ46" s="98">
        <v>35.884569999999997</v>
      </c>
      <c r="AR46" s="98">
        <v>38.695659999999997</v>
      </c>
      <c r="AS46" s="98">
        <v>37.764150000000001</v>
      </c>
      <c r="AT46" s="98">
        <v>37.033499999999997</v>
      </c>
      <c r="AU46" s="98">
        <v>39.112879999999997</v>
      </c>
      <c r="AV46" s="98">
        <v>37.260469999999998</v>
      </c>
      <c r="AW46" s="98">
        <v>37.443249999999999</v>
      </c>
      <c r="AX46" s="98">
        <v>37.75291</v>
      </c>
      <c r="AY46" s="98">
        <v>37.157020000000003</v>
      </c>
      <c r="AZ46" s="98">
        <v>39.716070000000002</v>
      </c>
      <c r="BA46" s="108"/>
      <c r="BB46" s="98">
        <v>37.457720000000002</v>
      </c>
      <c r="BC46" s="98">
        <v>36.735570000000003</v>
      </c>
      <c r="BD46" s="105"/>
      <c r="BE46" s="105"/>
      <c r="BF46" s="105"/>
      <c r="BG46" s="105"/>
      <c r="BH46" s="105"/>
      <c r="BI46" s="105"/>
    </row>
    <row r="47" spans="1:61" ht="11.25" customHeight="1" x14ac:dyDescent="0.25">
      <c r="A47" s="98" t="s">
        <v>1305</v>
      </c>
      <c r="B47" s="98" t="s">
        <v>1058</v>
      </c>
      <c r="C47" s="98">
        <v>38.248809999999999</v>
      </c>
      <c r="D47" s="98">
        <v>100249.6041</v>
      </c>
      <c r="E47" s="98">
        <v>58.11412</v>
      </c>
      <c r="F47" s="98">
        <v>11380.84</v>
      </c>
      <c r="G47" s="108"/>
      <c r="H47" s="98">
        <v>52.427059999999997</v>
      </c>
      <c r="I47" s="108"/>
      <c r="J47" s="98">
        <v>103.0591</v>
      </c>
      <c r="K47" s="98">
        <v>1326.3710000000001</v>
      </c>
      <c r="L47" s="98">
        <v>85860.87</v>
      </c>
      <c r="M47" s="98">
        <v>41.70543</v>
      </c>
      <c r="N47" s="98">
        <v>37.321390000000001</v>
      </c>
      <c r="O47" s="98">
        <v>38.34225</v>
      </c>
      <c r="P47" s="98">
        <v>38.671239999999997</v>
      </c>
      <c r="Q47" s="98">
        <v>38.832340000000002</v>
      </c>
      <c r="R47" s="102">
        <v>76.503399999999999</v>
      </c>
      <c r="S47" s="98">
        <v>34.010869999999997</v>
      </c>
      <c r="T47" s="98">
        <v>41.261369999999999</v>
      </c>
      <c r="U47" s="98">
        <v>36.3476</v>
      </c>
      <c r="V47" s="98">
        <v>41.338749999999997</v>
      </c>
      <c r="W47" s="98">
        <v>36.29815</v>
      </c>
      <c r="X47" s="98">
        <v>38.952739999999999</v>
      </c>
      <c r="Y47" s="108"/>
      <c r="Z47" s="98">
        <v>123.99160000000001</v>
      </c>
      <c r="AA47" s="98">
        <v>77.481369999999998</v>
      </c>
      <c r="AB47" s="98">
        <v>37.319049999999997</v>
      </c>
      <c r="AC47" s="98">
        <v>37.885449999999999</v>
      </c>
      <c r="AD47" s="98">
        <v>36.921520000000001</v>
      </c>
      <c r="AE47" s="108"/>
      <c r="AF47" s="108"/>
      <c r="AG47" s="108"/>
      <c r="AH47" s="98">
        <v>38.509480000000003</v>
      </c>
      <c r="AI47" s="98">
        <v>35.021659999999997</v>
      </c>
      <c r="AJ47" s="98">
        <v>37.580179999999999</v>
      </c>
      <c r="AK47" s="98">
        <v>36.995849999999997</v>
      </c>
      <c r="AL47" s="98">
        <v>33.322969999999998</v>
      </c>
      <c r="AM47" s="98">
        <v>36.14564</v>
      </c>
      <c r="AN47" s="98">
        <v>34.463329999999999</v>
      </c>
      <c r="AO47" s="98">
        <v>37.366280000000003</v>
      </c>
      <c r="AP47" s="98">
        <v>35.5214</v>
      </c>
      <c r="AQ47" s="98">
        <v>35.108919999999998</v>
      </c>
      <c r="AR47" s="98">
        <v>37.48565</v>
      </c>
      <c r="AS47" s="98">
        <v>37.19876</v>
      </c>
      <c r="AT47" s="98">
        <v>36.238430000000001</v>
      </c>
      <c r="AU47" s="98">
        <v>37.353949999999998</v>
      </c>
      <c r="AV47" s="98">
        <v>35.76511</v>
      </c>
      <c r="AW47" s="98">
        <v>37.098930000000003</v>
      </c>
      <c r="AX47" s="98">
        <v>35.856650000000002</v>
      </c>
      <c r="AY47" s="98">
        <v>37.739109999999997</v>
      </c>
      <c r="AZ47" s="98">
        <v>38.453360000000004</v>
      </c>
      <c r="BA47" s="108"/>
      <c r="BB47" s="98">
        <v>37.309260000000002</v>
      </c>
      <c r="BC47" s="98">
        <v>36.858359999999998</v>
      </c>
      <c r="BD47" s="105"/>
      <c r="BE47" s="105"/>
      <c r="BF47" s="105"/>
      <c r="BG47" s="105"/>
      <c r="BH47" s="105"/>
      <c r="BI47" s="105"/>
    </row>
    <row r="48" spans="1:61" ht="11.25" customHeight="1" x14ac:dyDescent="0.25">
      <c r="A48" s="98" t="s">
        <v>1304</v>
      </c>
      <c r="B48" s="98" t="s">
        <v>1058</v>
      </c>
      <c r="C48" s="98">
        <v>50.285110000000003</v>
      </c>
      <c r="D48" s="98">
        <v>104488.16499999999</v>
      </c>
      <c r="E48" s="98">
        <v>57.424410000000002</v>
      </c>
      <c r="F48" s="98">
        <v>11041.04</v>
      </c>
      <c r="G48" s="108"/>
      <c r="H48" s="98">
        <v>40.109990000000003</v>
      </c>
      <c r="I48" s="108"/>
      <c r="J48" s="98">
        <v>62.426090000000002</v>
      </c>
      <c r="K48" s="98">
        <v>371.58800000000002</v>
      </c>
      <c r="L48" s="98">
        <v>84170.442550000007</v>
      </c>
      <c r="M48" s="98">
        <v>41.8765</v>
      </c>
      <c r="N48" s="98">
        <v>39.895679999999999</v>
      </c>
      <c r="O48" s="98">
        <v>38.915149999999997</v>
      </c>
      <c r="P48" s="98">
        <v>35.80836</v>
      </c>
      <c r="Q48" s="98">
        <v>38.308810000000001</v>
      </c>
      <c r="R48" s="102">
        <v>88.876890000000003</v>
      </c>
      <c r="S48" s="98">
        <v>34.931890000000003</v>
      </c>
      <c r="T48" s="98">
        <v>38.559089999999998</v>
      </c>
      <c r="U48" s="98">
        <v>38.002510000000001</v>
      </c>
      <c r="V48" s="98">
        <v>39.938139999999997</v>
      </c>
      <c r="W48" s="98">
        <v>35.849719999999998</v>
      </c>
      <c r="X48" s="98">
        <v>40.644880000000001</v>
      </c>
      <c r="Y48" s="108"/>
      <c r="Z48" s="98">
        <v>57.884219999999999</v>
      </c>
      <c r="AA48" s="98">
        <v>79.058959999999999</v>
      </c>
      <c r="AB48" s="98">
        <v>37.968820000000001</v>
      </c>
      <c r="AC48" s="98">
        <v>38.47054</v>
      </c>
      <c r="AD48" s="98">
        <v>38.334629999999997</v>
      </c>
      <c r="AE48" s="108"/>
      <c r="AF48" s="108"/>
      <c r="AG48" s="108"/>
      <c r="AH48" s="98">
        <v>40.699950000000001</v>
      </c>
      <c r="AI48" s="98">
        <v>35.693660000000001</v>
      </c>
      <c r="AJ48" s="98">
        <v>38.170929999999998</v>
      </c>
      <c r="AK48" s="98">
        <v>37.678780000000003</v>
      </c>
      <c r="AL48" s="98">
        <v>34.993209999999998</v>
      </c>
      <c r="AM48" s="98">
        <v>39.142380000000003</v>
      </c>
      <c r="AN48" s="98">
        <v>36.198929999999997</v>
      </c>
      <c r="AO48" s="98">
        <v>39.044280000000001</v>
      </c>
      <c r="AP48" s="98">
        <v>37.278300000000002</v>
      </c>
      <c r="AQ48" s="98">
        <v>36.738010000000003</v>
      </c>
      <c r="AR48" s="98">
        <v>39.291829999999997</v>
      </c>
      <c r="AS48" s="98">
        <v>38.959150000000001</v>
      </c>
      <c r="AT48" s="98">
        <v>37.818199999999997</v>
      </c>
      <c r="AU48" s="98">
        <v>38.83278</v>
      </c>
      <c r="AV48" s="98">
        <v>36.88823</v>
      </c>
      <c r="AW48" s="98">
        <v>36.948079999999997</v>
      </c>
      <c r="AX48" s="98">
        <v>36.742730000000002</v>
      </c>
      <c r="AY48" s="98">
        <v>38.08128</v>
      </c>
      <c r="AZ48" s="98">
        <v>38.053829999999998</v>
      </c>
      <c r="BA48" s="108"/>
      <c r="BB48" s="98">
        <v>38.992260000000002</v>
      </c>
      <c r="BC48" s="98">
        <v>38.331870000000002</v>
      </c>
      <c r="BD48" s="105"/>
      <c r="BE48" s="105"/>
      <c r="BF48" s="105"/>
      <c r="BG48" s="105"/>
      <c r="BH48" s="105"/>
      <c r="BI48" s="105"/>
    </row>
    <row r="49" spans="1:61" ht="11.25" customHeight="1" x14ac:dyDescent="0.25">
      <c r="A49" s="98" t="s">
        <v>1303</v>
      </c>
      <c r="B49" s="98" t="s">
        <v>1058</v>
      </c>
      <c r="C49" s="98">
        <v>29.83991</v>
      </c>
      <c r="D49" s="98">
        <v>91649.906289999999</v>
      </c>
      <c r="E49" s="98">
        <v>56.759500000000003</v>
      </c>
      <c r="F49" s="98">
        <v>10903.25</v>
      </c>
      <c r="G49" s="108"/>
      <c r="H49" s="98">
        <v>60.400039999999997</v>
      </c>
      <c r="I49" s="108"/>
      <c r="J49" s="98">
        <v>281.89409999999998</v>
      </c>
      <c r="K49" s="98" t="s">
        <v>182</v>
      </c>
      <c r="L49" s="98">
        <v>86702.048129999996</v>
      </c>
      <c r="M49" s="98">
        <v>39.808759999999999</v>
      </c>
      <c r="N49" s="98">
        <v>38.178150000000002</v>
      </c>
      <c r="O49" s="98">
        <v>38.91845</v>
      </c>
      <c r="P49" s="98">
        <v>41.650709999999997</v>
      </c>
      <c r="Q49" s="98">
        <v>37.33276</v>
      </c>
      <c r="R49" s="102">
        <v>65.228980000000007</v>
      </c>
      <c r="S49" s="98">
        <v>33.316850000000002</v>
      </c>
      <c r="T49" s="98">
        <v>42.952190000000002</v>
      </c>
      <c r="U49" s="98">
        <v>37.494889999999998</v>
      </c>
      <c r="V49" s="98">
        <v>39.64913</v>
      </c>
      <c r="W49" s="98">
        <v>33.902540000000002</v>
      </c>
      <c r="X49" s="98">
        <v>36.942369999999997</v>
      </c>
      <c r="Y49" s="108"/>
      <c r="Z49" s="98">
        <v>-166.358</v>
      </c>
      <c r="AA49" s="98">
        <v>75.142439999999993</v>
      </c>
      <c r="AB49" s="98">
        <v>37.447830000000003</v>
      </c>
      <c r="AC49" s="98">
        <v>38.1038</v>
      </c>
      <c r="AD49" s="98">
        <v>37.150620000000004</v>
      </c>
      <c r="AE49" s="108"/>
      <c r="AF49" s="108"/>
      <c r="AG49" s="108"/>
      <c r="AH49" s="98">
        <v>38.998820000000002</v>
      </c>
      <c r="AI49" s="98">
        <v>33.848790000000001</v>
      </c>
      <c r="AJ49" s="98">
        <v>36.327449999999999</v>
      </c>
      <c r="AK49" s="98">
        <v>35.773820000000001</v>
      </c>
      <c r="AL49" s="98">
        <v>33.07123</v>
      </c>
      <c r="AM49" s="98">
        <v>34.915750000000003</v>
      </c>
      <c r="AN49" s="98">
        <v>33.3688</v>
      </c>
      <c r="AO49" s="98">
        <v>36.594439999999999</v>
      </c>
      <c r="AP49" s="98">
        <v>36.064430000000002</v>
      </c>
      <c r="AQ49" s="98">
        <v>33.091709999999999</v>
      </c>
      <c r="AR49" s="98">
        <v>35.729039999999998</v>
      </c>
      <c r="AS49" s="98">
        <v>37.645760000000003</v>
      </c>
      <c r="AT49" s="98">
        <v>36.019080000000002</v>
      </c>
      <c r="AU49" s="98">
        <v>36.712269999999997</v>
      </c>
      <c r="AV49" s="98">
        <v>35.813020000000002</v>
      </c>
      <c r="AW49" s="98">
        <v>36.337139999999998</v>
      </c>
      <c r="AX49" s="98">
        <v>35.982489999999999</v>
      </c>
      <c r="AY49" s="98">
        <v>38.063830000000003</v>
      </c>
      <c r="AZ49" s="98">
        <v>36.564630000000001</v>
      </c>
      <c r="BA49" s="108"/>
      <c r="BB49" s="98">
        <v>36.776600000000002</v>
      </c>
      <c r="BC49" s="98">
        <v>35.983820000000001</v>
      </c>
      <c r="BD49" s="105"/>
      <c r="BE49" s="105"/>
      <c r="BF49" s="105"/>
      <c r="BG49" s="105"/>
      <c r="BH49" s="105"/>
      <c r="BI49" s="105"/>
    </row>
    <row r="50" spans="1:61" ht="11.25" customHeight="1" x14ac:dyDescent="0.25">
      <c r="A50" s="98" t="s">
        <v>1302</v>
      </c>
      <c r="B50" s="98" t="s">
        <v>1058</v>
      </c>
      <c r="C50" s="98">
        <v>40.292795109748901</v>
      </c>
      <c r="D50" s="98">
        <v>99831.315143239393</v>
      </c>
      <c r="E50" s="98">
        <v>58.370927468623201</v>
      </c>
      <c r="F50" s="98">
        <v>11136.701781900299</v>
      </c>
      <c r="G50" s="108"/>
      <c r="H50" s="98">
        <v>48.625319247179903</v>
      </c>
      <c r="I50" s="108"/>
      <c r="J50" s="98">
        <v>146.03792234410199</v>
      </c>
      <c r="K50" s="98">
        <v>155.91682090765701</v>
      </c>
      <c r="L50" s="98">
        <v>83669.050826658102</v>
      </c>
      <c r="M50" s="98">
        <v>40.917518348797003</v>
      </c>
      <c r="N50" s="98">
        <v>39.616867939981297</v>
      </c>
      <c r="O50" s="98">
        <v>38.202982251082801</v>
      </c>
      <c r="P50" s="98">
        <v>35.292129577714299</v>
      </c>
      <c r="Q50" s="98">
        <v>39.3855312457721</v>
      </c>
      <c r="R50" s="102">
        <v>61.831202085762101</v>
      </c>
      <c r="S50" s="98">
        <v>34.7149792255058</v>
      </c>
      <c r="T50" s="98">
        <v>40.716656611872899</v>
      </c>
      <c r="U50" s="98">
        <v>37.136352503345599</v>
      </c>
      <c r="V50" s="98">
        <v>39.9149332348276</v>
      </c>
      <c r="W50" s="98">
        <v>35.224207038857799</v>
      </c>
      <c r="X50" s="98">
        <v>39.218536035179902</v>
      </c>
      <c r="Y50" s="108"/>
      <c r="Z50" s="98">
        <v>30.506605206271502</v>
      </c>
      <c r="AA50" s="98">
        <v>78.713427006364796</v>
      </c>
      <c r="AB50" s="98">
        <v>39.538180997824902</v>
      </c>
      <c r="AC50" s="98">
        <v>38.809025498032803</v>
      </c>
      <c r="AD50" s="98">
        <v>39.0901607153504</v>
      </c>
      <c r="AE50" s="108"/>
      <c r="AF50" s="108"/>
      <c r="AG50" s="108"/>
      <c r="AH50" s="98">
        <v>37.4021966151222</v>
      </c>
      <c r="AI50" s="98">
        <v>35.956317210705599</v>
      </c>
      <c r="AJ50" s="98">
        <v>38.3105339424595</v>
      </c>
      <c r="AK50" s="98">
        <v>37.969540438394503</v>
      </c>
      <c r="AL50" s="98">
        <v>34.181983121346398</v>
      </c>
      <c r="AM50" s="98">
        <v>37.520586329662002</v>
      </c>
      <c r="AN50" s="98">
        <v>36.066258868275398</v>
      </c>
      <c r="AO50" s="98">
        <v>38.344689240691402</v>
      </c>
      <c r="AP50" s="98">
        <v>36.3344787768077</v>
      </c>
      <c r="AQ50" s="98">
        <v>36.356429357327599</v>
      </c>
      <c r="AR50" s="98">
        <v>37.967387605413101</v>
      </c>
      <c r="AS50" s="98">
        <v>38.482596588185501</v>
      </c>
      <c r="AT50" s="98">
        <v>37.463768051762898</v>
      </c>
      <c r="AU50" s="98">
        <v>38.023758349252198</v>
      </c>
      <c r="AV50" s="98">
        <v>37.2709660354002</v>
      </c>
      <c r="AW50" s="98">
        <v>37.576355472140101</v>
      </c>
      <c r="AX50" s="98">
        <v>37.315326910686899</v>
      </c>
      <c r="AY50" s="98">
        <v>38.819954224681098</v>
      </c>
      <c r="AZ50" s="98">
        <v>39.601234675849099</v>
      </c>
      <c r="BA50" s="108"/>
      <c r="BB50" s="98">
        <v>38.385852301092697</v>
      </c>
      <c r="BC50" s="98">
        <v>36.845796441992697</v>
      </c>
      <c r="BD50" s="105"/>
      <c r="BE50" s="105"/>
      <c r="BF50" s="105"/>
      <c r="BG50" s="105"/>
      <c r="BH50" s="105"/>
      <c r="BI50" s="105"/>
    </row>
    <row r="51" spans="1:61" ht="11.25" customHeight="1" x14ac:dyDescent="0.25">
      <c r="A51" s="98" t="s">
        <v>1301</v>
      </c>
      <c r="B51" s="98" t="s">
        <v>1058</v>
      </c>
      <c r="C51" s="98">
        <v>41.945254672493299</v>
      </c>
      <c r="D51" s="98">
        <v>100719.505295414</v>
      </c>
      <c r="E51" s="98">
        <v>58.1329826741594</v>
      </c>
      <c r="F51" s="98">
        <v>11222.673518248401</v>
      </c>
      <c r="G51" s="108"/>
      <c r="H51" s="98">
        <v>38.333442235510198</v>
      </c>
      <c r="I51" s="108"/>
      <c r="J51" s="98">
        <v>150.82169621867001</v>
      </c>
      <c r="K51" s="98">
        <v>85.847537635437106</v>
      </c>
      <c r="L51" s="98">
        <v>84856.795840770399</v>
      </c>
      <c r="M51" s="98">
        <v>39.927418062552</v>
      </c>
      <c r="N51" s="98">
        <v>39.799680821749902</v>
      </c>
      <c r="O51" s="98">
        <v>38.516790947123098</v>
      </c>
      <c r="P51" s="98">
        <v>35.943880174770101</v>
      </c>
      <c r="Q51" s="98">
        <v>39.499696048787698</v>
      </c>
      <c r="R51" s="102">
        <v>56.893477477776997</v>
      </c>
      <c r="S51" s="98">
        <v>35.217283487974697</v>
      </c>
      <c r="T51" s="98">
        <v>41.0445426752609</v>
      </c>
      <c r="U51" s="98">
        <v>38.146891943162998</v>
      </c>
      <c r="V51" s="98">
        <v>39.589959828835198</v>
      </c>
      <c r="W51" s="98">
        <v>36.640084033030597</v>
      </c>
      <c r="X51" s="98">
        <v>39.3388536799878</v>
      </c>
      <c r="Y51" s="108"/>
      <c r="Z51" s="98">
        <v>31.540785212804899</v>
      </c>
      <c r="AA51" s="98">
        <v>79.393517705381797</v>
      </c>
      <c r="AB51" s="98">
        <v>40.609688008094899</v>
      </c>
      <c r="AC51" s="98">
        <v>40.004026781647902</v>
      </c>
      <c r="AD51" s="98">
        <v>39.725511362364102</v>
      </c>
      <c r="AE51" s="108"/>
      <c r="AF51" s="108"/>
      <c r="AG51" s="108"/>
      <c r="AH51" s="98">
        <v>37.883687383985901</v>
      </c>
      <c r="AI51" s="98">
        <v>35.917127418079197</v>
      </c>
      <c r="AJ51" s="98">
        <v>38.865788481277001</v>
      </c>
      <c r="AK51" s="98">
        <v>37.954553770274401</v>
      </c>
      <c r="AL51" s="98">
        <v>36.354420076841201</v>
      </c>
      <c r="AM51" s="98">
        <v>38.347509846637301</v>
      </c>
      <c r="AN51" s="98">
        <v>35.618730542597604</v>
      </c>
      <c r="AO51" s="98">
        <v>38.851169577033303</v>
      </c>
      <c r="AP51" s="98">
        <v>37.509966395488298</v>
      </c>
      <c r="AQ51" s="98">
        <v>36.878241716192399</v>
      </c>
      <c r="AR51" s="98">
        <v>38.072270009255</v>
      </c>
      <c r="AS51" s="98">
        <v>38.2585031013434</v>
      </c>
      <c r="AT51" s="98">
        <v>37.430027474751</v>
      </c>
      <c r="AU51" s="98">
        <v>39.732160534949401</v>
      </c>
      <c r="AV51" s="98">
        <v>37.732793661760297</v>
      </c>
      <c r="AW51" s="98">
        <v>38.758605932588601</v>
      </c>
      <c r="AX51" s="98">
        <v>37.770874013361997</v>
      </c>
      <c r="AY51" s="98">
        <v>39.6124838868556</v>
      </c>
      <c r="AZ51" s="98">
        <v>39.8689678356439</v>
      </c>
      <c r="BA51" s="108"/>
      <c r="BB51" s="98">
        <v>37.385456932428603</v>
      </c>
      <c r="BC51" s="98">
        <v>36.5657514567432</v>
      </c>
      <c r="BD51" s="105"/>
      <c r="BE51" s="105"/>
      <c r="BF51" s="105"/>
      <c r="BG51" s="105"/>
      <c r="BH51" s="105"/>
      <c r="BI51" s="105"/>
    </row>
    <row r="52" spans="1:61" ht="11.25" customHeight="1" x14ac:dyDescent="0.25">
      <c r="A52" s="98" t="s">
        <v>1300</v>
      </c>
      <c r="B52" s="98" t="s">
        <v>1058</v>
      </c>
      <c r="C52" s="98">
        <v>39.461948909808001</v>
      </c>
      <c r="D52" s="98">
        <v>100506.66595113301</v>
      </c>
      <c r="E52" s="98">
        <v>63.968100901876703</v>
      </c>
      <c r="F52" s="98">
        <v>11142.594930176299</v>
      </c>
      <c r="G52" s="108"/>
      <c r="H52" s="98">
        <v>42.147961523857703</v>
      </c>
      <c r="I52" s="108"/>
      <c r="J52" s="98">
        <v>146.87677942826599</v>
      </c>
      <c r="K52" s="98">
        <v>100.380586882432</v>
      </c>
      <c r="L52" s="98">
        <v>83518.183980436501</v>
      </c>
      <c r="M52" s="98">
        <v>43.2515268022211</v>
      </c>
      <c r="N52" s="98">
        <v>39.8308315149281</v>
      </c>
      <c r="O52" s="98">
        <v>37.138173277733998</v>
      </c>
      <c r="P52" s="98">
        <v>36.059752712824697</v>
      </c>
      <c r="Q52" s="98">
        <v>36.810747217819603</v>
      </c>
      <c r="R52" s="102">
        <v>207.07697979217301</v>
      </c>
      <c r="S52" s="98">
        <v>33.953394019997603</v>
      </c>
      <c r="T52" s="98">
        <v>37.899129736134398</v>
      </c>
      <c r="U52" s="98">
        <v>35.636281118873903</v>
      </c>
      <c r="V52" s="98">
        <v>34.735429214735902</v>
      </c>
      <c r="W52" s="98">
        <v>35.136507500118</v>
      </c>
      <c r="X52" s="98">
        <v>36.7355361128865</v>
      </c>
      <c r="Y52" s="108"/>
      <c r="Z52" s="98">
        <v>30.579404774236799</v>
      </c>
      <c r="AA52" s="98">
        <v>75.810597601840499</v>
      </c>
      <c r="AB52" s="98">
        <v>36.895700465004701</v>
      </c>
      <c r="AC52" s="98">
        <v>36.854529127861397</v>
      </c>
      <c r="AD52" s="98">
        <v>36.423138975012399</v>
      </c>
      <c r="AE52" s="108"/>
      <c r="AF52" s="108"/>
      <c r="AG52" s="108"/>
      <c r="AH52" s="98">
        <v>38.9886995732274</v>
      </c>
      <c r="AI52" s="98">
        <v>34.390928719022597</v>
      </c>
      <c r="AJ52" s="98">
        <v>36.482239187650599</v>
      </c>
      <c r="AK52" s="98">
        <v>35.767752157622098</v>
      </c>
      <c r="AL52" s="98">
        <v>33.507590322858</v>
      </c>
      <c r="AM52" s="98">
        <v>35.520509598555002</v>
      </c>
      <c r="AN52" s="98">
        <v>33.550918439500599</v>
      </c>
      <c r="AO52" s="98">
        <v>36.139905133896001</v>
      </c>
      <c r="AP52" s="98">
        <v>35.1636414847002</v>
      </c>
      <c r="AQ52" s="98">
        <v>33.9740030954665</v>
      </c>
      <c r="AR52" s="98">
        <v>36.295088369840002</v>
      </c>
      <c r="AS52" s="98">
        <v>36.585610781555502</v>
      </c>
      <c r="AT52" s="98">
        <v>35.367294052964198</v>
      </c>
      <c r="AU52" s="98">
        <v>36.699085798637398</v>
      </c>
      <c r="AV52" s="98">
        <v>35.008748839603399</v>
      </c>
      <c r="AW52" s="98">
        <v>35.568083727140603</v>
      </c>
      <c r="AX52" s="98">
        <v>35.891334342609802</v>
      </c>
      <c r="AY52" s="98">
        <v>37.128279148426699</v>
      </c>
      <c r="AZ52" s="98">
        <v>37.460254218988098</v>
      </c>
      <c r="BA52" s="108"/>
      <c r="BB52" s="98">
        <v>36.648254877094303</v>
      </c>
      <c r="BC52" s="98">
        <v>36.471444293629503</v>
      </c>
      <c r="BD52" s="105"/>
      <c r="BE52" s="105"/>
      <c r="BF52" s="105"/>
      <c r="BG52" s="105"/>
      <c r="BH52" s="105"/>
      <c r="BI52" s="96"/>
    </row>
    <row r="53" spans="1:61" ht="11.25" customHeight="1" x14ac:dyDescent="0.25">
      <c r="A53" s="98" t="s">
        <v>1299</v>
      </c>
      <c r="B53" s="98" t="s">
        <v>1058</v>
      </c>
      <c r="C53" s="98">
        <v>39.018827324827598</v>
      </c>
      <c r="D53" s="98">
        <v>99282.053229326906</v>
      </c>
      <c r="E53" s="98">
        <v>55.299364240114798</v>
      </c>
      <c r="F53" s="98">
        <v>11119.977426068601</v>
      </c>
      <c r="G53" s="108"/>
      <c r="H53" s="98">
        <v>35.867151923055097</v>
      </c>
      <c r="I53" s="108"/>
      <c r="J53" s="98">
        <v>110.13123318394599</v>
      </c>
      <c r="K53" s="98">
        <v>94.953289740255798</v>
      </c>
      <c r="L53" s="98">
        <v>84052.867286438704</v>
      </c>
      <c r="M53" s="98">
        <v>41.695566884471901</v>
      </c>
      <c r="N53" s="98">
        <v>39.675684186791202</v>
      </c>
      <c r="O53" s="98">
        <v>37.580409309809802</v>
      </c>
      <c r="P53" s="98">
        <v>36.3552237108333</v>
      </c>
      <c r="Q53" s="98">
        <v>36.998086998798101</v>
      </c>
      <c r="R53" s="102">
        <v>175.58563692171799</v>
      </c>
      <c r="S53" s="98">
        <v>34.987790814038704</v>
      </c>
      <c r="T53" s="98">
        <v>39.949173745069402</v>
      </c>
      <c r="U53" s="98">
        <v>38.072272557514303</v>
      </c>
      <c r="V53" s="98">
        <v>36.6757549128493</v>
      </c>
      <c r="W53" s="98">
        <v>36.116693640831102</v>
      </c>
      <c r="X53" s="98">
        <v>37.714930247766603</v>
      </c>
      <c r="Y53" s="108"/>
      <c r="Z53" s="98">
        <v>31.086272701342399</v>
      </c>
      <c r="AA53" s="98">
        <v>77.281502715332707</v>
      </c>
      <c r="AB53" s="98">
        <v>38.096212857990402</v>
      </c>
      <c r="AC53" s="98">
        <v>38.421274891136001</v>
      </c>
      <c r="AD53" s="98">
        <v>37.662533409637099</v>
      </c>
      <c r="AE53" s="108"/>
      <c r="AF53" s="108"/>
      <c r="AG53" s="108"/>
      <c r="AH53" s="98">
        <v>39.508169615287699</v>
      </c>
      <c r="AI53" s="98">
        <v>35.1199785921307</v>
      </c>
      <c r="AJ53" s="98">
        <v>37.1386982460414</v>
      </c>
      <c r="AK53" s="98">
        <v>36.657895994031499</v>
      </c>
      <c r="AL53" s="98">
        <v>34.408120573298604</v>
      </c>
      <c r="AM53" s="98">
        <v>37.121902573457199</v>
      </c>
      <c r="AN53" s="98">
        <v>34.376237633098199</v>
      </c>
      <c r="AO53" s="98">
        <v>36.825860689478802</v>
      </c>
      <c r="AP53" s="98">
        <v>36.140567425875602</v>
      </c>
      <c r="AQ53" s="98">
        <v>35.139026209104202</v>
      </c>
      <c r="AR53" s="98">
        <v>37.658381582875599</v>
      </c>
      <c r="AS53" s="98">
        <v>38.043614134985802</v>
      </c>
      <c r="AT53" s="98">
        <v>36.761923503481697</v>
      </c>
      <c r="AU53" s="98">
        <v>37.986246576004497</v>
      </c>
      <c r="AV53" s="98">
        <v>35.891882503263602</v>
      </c>
      <c r="AW53" s="98">
        <v>36.1709286004034</v>
      </c>
      <c r="AX53" s="98">
        <v>36.468253043927596</v>
      </c>
      <c r="AY53" s="98">
        <v>37.2819456456631</v>
      </c>
      <c r="AZ53" s="98">
        <v>37.123819688940998</v>
      </c>
      <c r="BA53" s="108"/>
      <c r="BB53" s="98">
        <v>36.793883465740301</v>
      </c>
      <c r="BC53" s="98">
        <v>36.169781313344203</v>
      </c>
      <c r="BD53" s="105"/>
      <c r="BE53" s="105"/>
      <c r="BF53" s="105"/>
      <c r="BG53" s="105"/>
      <c r="BH53" s="105"/>
      <c r="BI53" s="96"/>
    </row>
    <row r="54" spans="1:61" ht="11.25" customHeight="1" x14ac:dyDescent="0.25">
      <c r="A54" s="98" t="s">
        <v>1298</v>
      </c>
      <c r="B54" s="98" t="s">
        <v>1058</v>
      </c>
      <c r="C54" s="98">
        <v>39.074137968725204</v>
      </c>
      <c r="D54" s="98">
        <v>99927.040905335598</v>
      </c>
      <c r="E54" s="98">
        <v>56.528200196784802</v>
      </c>
      <c r="F54" s="98">
        <v>11234.3316349672</v>
      </c>
      <c r="G54" s="108"/>
      <c r="H54" s="98">
        <v>40.419877366433802</v>
      </c>
      <c r="I54" s="108"/>
      <c r="J54" s="98">
        <v>133.49466920106099</v>
      </c>
      <c r="K54" s="98">
        <v>95.381205238106702</v>
      </c>
      <c r="L54" s="98">
        <v>84835.6985228306</v>
      </c>
      <c r="M54" s="98">
        <v>41.859787349132702</v>
      </c>
      <c r="N54" s="98">
        <v>39.5535477300092</v>
      </c>
      <c r="O54" s="98">
        <v>37.845322509874201</v>
      </c>
      <c r="P54" s="98">
        <v>36.054050635796301</v>
      </c>
      <c r="Q54" s="98">
        <v>37.697591413212798</v>
      </c>
      <c r="R54" s="102">
        <v>170.051921778554</v>
      </c>
      <c r="S54" s="98">
        <v>34.824855890942402</v>
      </c>
      <c r="T54" s="98">
        <v>39.283454583306501</v>
      </c>
      <c r="U54" s="98">
        <v>37.707161909282902</v>
      </c>
      <c r="V54" s="98">
        <v>37.363697053934203</v>
      </c>
      <c r="W54" s="98">
        <v>36.275424371782897</v>
      </c>
      <c r="X54" s="98">
        <v>37.723046744546401</v>
      </c>
      <c r="Y54" s="108"/>
      <c r="Z54" s="98">
        <v>31.478280759834799</v>
      </c>
      <c r="AA54" s="98">
        <v>77.960352858466095</v>
      </c>
      <c r="AB54" s="98">
        <v>38.365570519601697</v>
      </c>
      <c r="AC54" s="98">
        <v>38.423206626737901</v>
      </c>
      <c r="AD54" s="98">
        <v>37.865103385557397</v>
      </c>
      <c r="AE54" s="108"/>
      <c r="AF54" s="108"/>
      <c r="AG54" s="108"/>
      <c r="AH54" s="98">
        <v>40.035558109963397</v>
      </c>
      <c r="AI54" s="98">
        <v>35.943646503778098</v>
      </c>
      <c r="AJ54" s="98">
        <v>38.3394163840644</v>
      </c>
      <c r="AK54" s="98">
        <v>37.931678283439801</v>
      </c>
      <c r="AL54" s="98">
        <v>35.619117591467003</v>
      </c>
      <c r="AM54" s="98">
        <v>37.270620022588503</v>
      </c>
      <c r="AN54" s="98">
        <v>35.279046414265103</v>
      </c>
      <c r="AO54" s="98">
        <v>38.036744170402898</v>
      </c>
      <c r="AP54" s="98">
        <v>36.934959552647797</v>
      </c>
      <c r="AQ54" s="98">
        <v>35.759364261263201</v>
      </c>
      <c r="AR54" s="98">
        <v>37.968959225862697</v>
      </c>
      <c r="AS54" s="98">
        <v>38.1926331343114</v>
      </c>
      <c r="AT54" s="98">
        <v>36.931265716036002</v>
      </c>
      <c r="AU54" s="98">
        <v>38.077971937974901</v>
      </c>
      <c r="AV54" s="98">
        <v>36.063173223601602</v>
      </c>
      <c r="AW54" s="98">
        <v>36.275784518508203</v>
      </c>
      <c r="AX54" s="98">
        <v>36.628066864591702</v>
      </c>
      <c r="AY54" s="98">
        <v>37.564351900000297</v>
      </c>
      <c r="AZ54" s="98">
        <v>37.280597401686599</v>
      </c>
      <c r="BA54" s="108"/>
      <c r="BB54" s="98">
        <v>37.232986692479699</v>
      </c>
      <c r="BC54" s="98">
        <v>36.893481145836297</v>
      </c>
      <c r="BD54" s="105"/>
      <c r="BE54" s="105"/>
      <c r="BF54" s="105"/>
      <c r="BG54" s="105"/>
      <c r="BH54" s="105"/>
      <c r="BI54" s="96"/>
    </row>
    <row r="55" spans="1:61" ht="11.25" customHeight="1" x14ac:dyDescent="0.25">
      <c r="A55" s="98" t="s">
        <v>1297</v>
      </c>
      <c r="B55" s="98" t="s">
        <v>1058</v>
      </c>
      <c r="C55" s="98">
        <v>39.282554642558097</v>
      </c>
      <c r="D55" s="98">
        <v>100741.073995206</v>
      </c>
      <c r="E55" s="98">
        <v>56.841037254527798</v>
      </c>
      <c r="F55" s="98">
        <v>11151.0341353986</v>
      </c>
      <c r="G55" s="108"/>
      <c r="H55" s="98">
        <v>38.4251398405695</v>
      </c>
      <c r="I55" s="108"/>
      <c r="J55" s="98">
        <v>128.318691140157</v>
      </c>
      <c r="K55" s="98">
        <v>96.196348097056202</v>
      </c>
      <c r="L55" s="98">
        <v>85039.143564212005</v>
      </c>
      <c r="M55" s="98">
        <v>42.088724370583698</v>
      </c>
      <c r="N55" s="98">
        <v>42.127375916867898</v>
      </c>
      <c r="O55" s="98">
        <v>38.447057917461002</v>
      </c>
      <c r="P55" s="98">
        <v>36.816017648831</v>
      </c>
      <c r="Q55" s="98">
        <v>38.164155998526397</v>
      </c>
      <c r="R55" s="102">
        <v>172.93514436274901</v>
      </c>
      <c r="S55" s="98">
        <v>35.807477835200402</v>
      </c>
      <c r="T55" s="98">
        <v>40.099890321382297</v>
      </c>
      <c r="U55" s="98">
        <v>39.2283584106966</v>
      </c>
      <c r="V55" s="98">
        <v>39.038421701788202</v>
      </c>
      <c r="W55" s="98">
        <v>36.583271107636897</v>
      </c>
      <c r="X55" s="98">
        <v>38.605080912913003</v>
      </c>
      <c r="Y55" s="108"/>
      <c r="Z55" s="98">
        <v>31.491305497216299</v>
      </c>
      <c r="AA55" s="98">
        <v>76.948271986048198</v>
      </c>
      <c r="AB55" s="98">
        <v>37.956711988685498</v>
      </c>
      <c r="AC55" s="98">
        <v>38.4605630751646</v>
      </c>
      <c r="AD55" s="98">
        <v>37.916667811813099</v>
      </c>
      <c r="AE55" s="108"/>
      <c r="AF55" s="108"/>
      <c r="AG55" s="108"/>
      <c r="AH55" s="98">
        <v>39.626824298017802</v>
      </c>
      <c r="AI55" s="98">
        <v>35.745490317391699</v>
      </c>
      <c r="AJ55" s="98">
        <v>37.686348095810303</v>
      </c>
      <c r="AK55" s="98">
        <v>37.194648726213103</v>
      </c>
      <c r="AL55" s="98">
        <v>34.467693531086702</v>
      </c>
      <c r="AM55" s="98">
        <v>37.049643661691697</v>
      </c>
      <c r="AN55" s="98">
        <v>34.736931785617301</v>
      </c>
      <c r="AO55" s="98">
        <v>37.1726080914449</v>
      </c>
      <c r="AP55" s="98">
        <v>36.081284255494197</v>
      </c>
      <c r="AQ55" s="98">
        <v>34.7930530786548</v>
      </c>
      <c r="AR55" s="98">
        <v>36.929017954872201</v>
      </c>
      <c r="AS55" s="98">
        <v>37.243823051932601</v>
      </c>
      <c r="AT55" s="98">
        <v>36.0992781023498</v>
      </c>
      <c r="AU55" s="98">
        <v>37.453477836345897</v>
      </c>
      <c r="AV55" s="98">
        <v>35.552071642210898</v>
      </c>
      <c r="AW55" s="98">
        <v>36.196145767498201</v>
      </c>
      <c r="AX55" s="98">
        <v>36.398572104541003</v>
      </c>
      <c r="AY55" s="98">
        <v>37.051172269827198</v>
      </c>
      <c r="AZ55" s="98">
        <v>36.324110996531601</v>
      </c>
      <c r="BA55" s="108"/>
      <c r="BB55" s="98">
        <v>36.911046113540998</v>
      </c>
      <c r="BC55" s="98">
        <v>36.516209877444901</v>
      </c>
      <c r="BD55" s="105"/>
      <c r="BE55" s="105"/>
      <c r="BF55" s="105"/>
      <c r="BG55" s="105"/>
      <c r="BH55" s="105"/>
      <c r="BI55" s="96"/>
    </row>
    <row r="56" spans="1:61" ht="11.25" customHeight="1" x14ac:dyDescent="0.25">
      <c r="A56" s="98" t="s">
        <v>1296</v>
      </c>
      <c r="B56" s="98" t="s">
        <v>1058</v>
      </c>
      <c r="C56" s="98">
        <v>39.842547643449898</v>
      </c>
      <c r="D56" s="98">
        <v>101086.551729037</v>
      </c>
      <c r="E56" s="98">
        <v>56.318913554129502</v>
      </c>
      <c r="F56" s="98">
        <v>11240.74980849</v>
      </c>
      <c r="G56" s="108"/>
      <c r="H56" s="98">
        <v>41.1947107066282</v>
      </c>
      <c r="I56" s="108"/>
      <c r="J56" s="98">
        <v>131.54438408477199</v>
      </c>
      <c r="K56" s="98">
        <v>104.692196014012</v>
      </c>
      <c r="L56" s="98">
        <v>85180.946367181998</v>
      </c>
      <c r="M56" s="98">
        <v>41.945168647026698</v>
      </c>
      <c r="N56" s="98">
        <v>40.9095417839048</v>
      </c>
      <c r="O56" s="98">
        <v>38.473207427112101</v>
      </c>
      <c r="P56" s="98">
        <v>36.904156240177599</v>
      </c>
      <c r="Q56" s="98">
        <v>37.996974696765399</v>
      </c>
      <c r="R56" s="102">
        <v>174.068387565053</v>
      </c>
      <c r="S56" s="98">
        <v>35.011298652296503</v>
      </c>
      <c r="T56" s="98">
        <v>39.728983409201803</v>
      </c>
      <c r="U56" s="98">
        <v>38.593292994474801</v>
      </c>
      <c r="V56" s="98">
        <v>40.0416754121905</v>
      </c>
      <c r="W56" s="98">
        <v>36.792682241930898</v>
      </c>
      <c r="X56" s="98">
        <v>38.978255692727302</v>
      </c>
      <c r="Y56" s="108"/>
      <c r="Z56" s="98">
        <v>32.263049755977903</v>
      </c>
      <c r="AA56" s="98">
        <v>79.555418873615196</v>
      </c>
      <c r="AB56" s="98">
        <v>39.152596497290403</v>
      </c>
      <c r="AC56" s="98">
        <v>39.798595193266003</v>
      </c>
      <c r="AD56" s="98">
        <v>38.745326844969803</v>
      </c>
      <c r="AE56" s="108"/>
      <c r="AF56" s="108"/>
      <c r="AG56" s="108"/>
      <c r="AH56" s="98">
        <v>39.497259224729298</v>
      </c>
      <c r="AI56" s="98">
        <v>35.535396642572998</v>
      </c>
      <c r="AJ56" s="98">
        <v>37.779590798594597</v>
      </c>
      <c r="AK56" s="98">
        <v>37.372972086588298</v>
      </c>
      <c r="AL56" s="98">
        <v>35.061284989934698</v>
      </c>
      <c r="AM56" s="98">
        <v>37.637985727672799</v>
      </c>
      <c r="AN56" s="98">
        <v>35.5501794012144</v>
      </c>
      <c r="AO56" s="98">
        <v>38.214144502257803</v>
      </c>
      <c r="AP56" s="98">
        <v>37.077470878689397</v>
      </c>
      <c r="AQ56" s="98">
        <v>35.8108452206355</v>
      </c>
      <c r="AR56" s="98">
        <v>37.880468857142702</v>
      </c>
      <c r="AS56" s="98">
        <v>38.374828364983102</v>
      </c>
      <c r="AT56" s="98">
        <v>37.056015994531002</v>
      </c>
      <c r="AU56" s="98">
        <v>38.215747741903201</v>
      </c>
      <c r="AV56" s="98">
        <v>36.255191151153703</v>
      </c>
      <c r="AW56" s="98">
        <v>36.957698294711903</v>
      </c>
      <c r="AX56" s="98">
        <v>37.184027335847603</v>
      </c>
      <c r="AY56" s="98">
        <v>38.241023427743499</v>
      </c>
      <c r="AZ56" s="98">
        <v>38.727667532599099</v>
      </c>
      <c r="BA56" s="108"/>
      <c r="BB56" s="98">
        <v>38.119212319275803</v>
      </c>
      <c r="BC56" s="98">
        <v>37.615118418735598</v>
      </c>
      <c r="BD56" s="105"/>
      <c r="BE56" s="105"/>
      <c r="BF56" s="105"/>
      <c r="BG56" s="105"/>
      <c r="BH56" s="105"/>
      <c r="BI56" s="96"/>
    </row>
    <row r="57" spans="1:61" ht="11.25" customHeight="1" x14ac:dyDescent="0.25">
      <c r="A57" s="98" t="s">
        <v>1295</v>
      </c>
      <c r="B57" s="98" t="s">
        <v>1058</v>
      </c>
      <c r="C57" s="98">
        <v>40.886183843382199</v>
      </c>
      <c r="D57" s="98">
        <v>101889.52690880001</v>
      </c>
      <c r="E57" s="98">
        <v>55.915541413649599</v>
      </c>
      <c r="F57" s="98">
        <v>11198.9251376554</v>
      </c>
      <c r="G57" s="108"/>
      <c r="H57" s="98">
        <v>28.635680009100199</v>
      </c>
      <c r="I57" s="108"/>
      <c r="J57" s="98">
        <v>100.853271784749</v>
      </c>
      <c r="K57" s="98">
        <v>106.632171980924</v>
      </c>
      <c r="L57" s="98">
        <v>86460.683099754999</v>
      </c>
      <c r="M57" s="98">
        <v>43.059890962562299</v>
      </c>
      <c r="N57" s="98">
        <v>42.5644596615343</v>
      </c>
      <c r="O57" s="98">
        <v>39.988764524634902</v>
      </c>
      <c r="P57" s="98">
        <v>38.1323670520501</v>
      </c>
      <c r="Q57" s="98">
        <v>39.1511660194736</v>
      </c>
      <c r="R57" s="102">
        <v>179.604741924454</v>
      </c>
      <c r="S57" s="98">
        <v>36.2238187420419</v>
      </c>
      <c r="T57" s="98">
        <v>52.858643461506396</v>
      </c>
      <c r="U57" s="98">
        <v>39.454587368535897</v>
      </c>
      <c r="V57" s="98">
        <v>40.135896616692001</v>
      </c>
      <c r="W57" s="98">
        <v>37.369236792840603</v>
      </c>
      <c r="X57" s="98">
        <v>39.791953136377501</v>
      </c>
      <c r="Y57" s="108"/>
      <c r="Z57" s="98">
        <v>32.5207482123962</v>
      </c>
      <c r="AA57" s="98">
        <v>81.139152914897096</v>
      </c>
      <c r="AB57" s="98">
        <v>40.2379744596495</v>
      </c>
      <c r="AC57" s="98">
        <v>40.651848374861601</v>
      </c>
      <c r="AD57" s="98">
        <v>39.883802310218599</v>
      </c>
      <c r="AE57" s="108"/>
      <c r="AF57" s="108"/>
      <c r="AG57" s="108"/>
      <c r="AH57" s="98">
        <v>40.976477160323199</v>
      </c>
      <c r="AI57" s="98">
        <v>37.404291647830597</v>
      </c>
      <c r="AJ57" s="98">
        <v>39.759651369055199</v>
      </c>
      <c r="AK57" s="98">
        <v>38.921027591778902</v>
      </c>
      <c r="AL57" s="98">
        <v>36.448615174865701</v>
      </c>
      <c r="AM57" s="98">
        <v>38.495568793122501</v>
      </c>
      <c r="AN57" s="98">
        <v>36.248051318726802</v>
      </c>
      <c r="AO57" s="98">
        <v>38.808905779917303</v>
      </c>
      <c r="AP57" s="98">
        <v>37.615292350074697</v>
      </c>
      <c r="AQ57" s="98">
        <v>36.576523053239399</v>
      </c>
      <c r="AR57" s="98">
        <v>38.767370514874102</v>
      </c>
      <c r="AS57" s="98">
        <v>38.924220541896801</v>
      </c>
      <c r="AT57" s="98">
        <v>37.801686684013902</v>
      </c>
      <c r="AU57" s="98">
        <v>39.095944894151302</v>
      </c>
      <c r="AV57" s="98">
        <v>37.118948045925698</v>
      </c>
      <c r="AW57" s="98">
        <v>38.123756736135498</v>
      </c>
      <c r="AX57" s="98">
        <v>38.297425231985102</v>
      </c>
      <c r="AY57" s="98">
        <v>39.604677118428597</v>
      </c>
      <c r="AZ57" s="98">
        <v>39.4296876509081</v>
      </c>
      <c r="BA57" s="108"/>
      <c r="BB57" s="98">
        <v>39.0190549356414</v>
      </c>
      <c r="BC57" s="98">
        <v>38.866696838415201</v>
      </c>
      <c r="BD57" s="105"/>
      <c r="BE57" s="105"/>
      <c r="BF57" s="105"/>
      <c r="BG57" s="105"/>
      <c r="BH57" s="105"/>
      <c r="BI57" s="96"/>
    </row>
    <row r="58" spans="1:61" ht="11.25" customHeight="1" x14ac:dyDescent="0.25">
      <c r="A58" s="98" t="s">
        <v>1294</v>
      </c>
      <c r="B58" s="98" t="s">
        <v>1058</v>
      </c>
      <c r="C58" s="98">
        <v>39.432362046757603</v>
      </c>
      <c r="D58" s="98">
        <v>99856.075178502695</v>
      </c>
      <c r="E58" s="98">
        <v>55.462775968912801</v>
      </c>
      <c r="F58" s="98">
        <v>11152.1416955475</v>
      </c>
      <c r="G58" s="108"/>
      <c r="H58" s="98">
        <v>39.517533723339199</v>
      </c>
      <c r="I58" s="108"/>
      <c r="J58" s="98">
        <v>129.39885798178599</v>
      </c>
      <c r="K58" s="98">
        <v>110.25123035225199</v>
      </c>
      <c r="L58" s="98">
        <v>84886.419482180194</v>
      </c>
      <c r="M58" s="98">
        <v>41.619257784678901</v>
      </c>
      <c r="N58" s="98">
        <v>39.970670028329998</v>
      </c>
      <c r="O58" s="98">
        <v>38.630759820086297</v>
      </c>
      <c r="P58" s="98">
        <v>36.583449605392602</v>
      </c>
      <c r="Q58" s="98">
        <v>37.968236437040296</v>
      </c>
      <c r="R58" s="102">
        <v>167.796504116536</v>
      </c>
      <c r="S58" s="98">
        <v>35.114960926430101</v>
      </c>
      <c r="T58" s="98">
        <v>39.844317610811103</v>
      </c>
      <c r="U58" s="98">
        <v>39.727832149135899</v>
      </c>
      <c r="V58" s="98">
        <v>39.843893620596504</v>
      </c>
      <c r="W58" s="98">
        <v>36.138078185559301</v>
      </c>
      <c r="X58" s="98">
        <v>38.801966869587297</v>
      </c>
      <c r="Y58" s="108"/>
      <c r="Z58" s="98">
        <v>31.753601495469901</v>
      </c>
      <c r="AA58" s="98">
        <v>77.266756781106295</v>
      </c>
      <c r="AB58" s="98">
        <v>38.073029565756798</v>
      </c>
      <c r="AC58" s="98">
        <v>38.173082125413899</v>
      </c>
      <c r="AD58" s="98">
        <v>37.668913511003197</v>
      </c>
      <c r="AE58" s="108"/>
      <c r="AF58" s="108"/>
      <c r="AG58" s="108"/>
      <c r="AH58" s="98">
        <v>39.011017390341998</v>
      </c>
      <c r="AI58" s="98">
        <v>35.412202246179803</v>
      </c>
      <c r="AJ58" s="98">
        <v>37.446348636913399</v>
      </c>
      <c r="AK58" s="98">
        <v>36.796085974171</v>
      </c>
      <c r="AL58" s="98">
        <v>34.696598731909397</v>
      </c>
      <c r="AM58" s="98">
        <v>36.846401987599002</v>
      </c>
      <c r="AN58" s="98">
        <v>34.858848596107201</v>
      </c>
      <c r="AO58" s="98">
        <v>37.587682050828398</v>
      </c>
      <c r="AP58" s="98">
        <v>36.277388263816199</v>
      </c>
      <c r="AQ58" s="98">
        <v>35.223567017069399</v>
      </c>
      <c r="AR58" s="98">
        <v>37.4648972970773</v>
      </c>
      <c r="AS58" s="98">
        <v>37.696491917613599</v>
      </c>
      <c r="AT58" s="98">
        <v>36.230791644845901</v>
      </c>
      <c r="AU58" s="98">
        <v>37.418131295972799</v>
      </c>
      <c r="AV58" s="98">
        <v>35.4259665650318</v>
      </c>
      <c r="AW58" s="98">
        <v>35.906840932653701</v>
      </c>
      <c r="AX58" s="98">
        <v>36.206596656464598</v>
      </c>
      <c r="AY58" s="98">
        <v>37.2436675936545</v>
      </c>
      <c r="AZ58" s="98">
        <v>37.445678040521699</v>
      </c>
      <c r="BA58" s="108"/>
      <c r="BB58" s="98">
        <v>36.339760403294498</v>
      </c>
      <c r="BC58" s="98">
        <v>36.059358607782599</v>
      </c>
      <c r="BD58" s="105"/>
      <c r="BE58" s="105"/>
      <c r="BF58" s="105"/>
      <c r="BG58" s="105"/>
      <c r="BH58" s="105"/>
      <c r="BI58" s="96"/>
    </row>
    <row r="59" spans="1:61" ht="11.25" customHeight="1" x14ac:dyDescent="0.25">
      <c r="A59" s="98" t="s">
        <v>1293</v>
      </c>
      <c r="B59" s="98" t="s">
        <v>1058</v>
      </c>
      <c r="C59" s="98">
        <v>39.6803353218315</v>
      </c>
      <c r="D59" s="98">
        <v>100465.94469547</v>
      </c>
      <c r="E59" s="98">
        <v>65.071653958042603</v>
      </c>
      <c r="F59" s="98">
        <v>11221.603534231899</v>
      </c>
      <c r="G59" s="108"/>
      <c r="H59" s="98">
        <v>42.708198699009401</v>
      </c>
      <c r="I59" s="108"/>
      <c r="J59" s="98">
        <v>113.752437287687</v>
      </c>
      <c r="K59" s="98">
        <v>109.233929770157</v>
      </c>
      <c r="L59" s="98">
        <v>83816.284551916295</v>
      </c>
      <c r="M59" s="98">
        <v>42.104994305245697</v>
      </c>
      <c r="N59" s="98">
        <v>39.969500450701197</v>
      </c>
      <c r="O59" s="98">
        <v>38.090089552034001</v>
      </c>
      <c r="P59" s="98">
        <v>35.283245039448602</v>
      </c>
      <c r="Q59" s="98">
        <v>37.506994057149399</v>
      </c>
      <c r="R59" s="102">
        <v>187.75272703202501</v>
      </c>
      <c r="S59" s="98">
        <v>34.721110543492202</v>
      </c>
      <c r="T59" s="98">
        <v>39.449877602234302</v>
      </c>
      <c r="U59" s="98">
        <v>40.638279773780397</v>
      </c>
      <c r="V59" s="98">
        <v>36.293325496800698</v>
      </c>
      <c r="W59" s="98">
        <v>35.569375420580698</v>
      </c>
      <c r="X59" s="98">
        <v>36.7660164748889</v>
      </c>
      <c r="Y59" s="108"/>
      <c r="Z59" s="98">
        <v>31.2137709765517</v>
      </c>
      <c r="AA59" s="98">
        <v>76.904234255497499</v>
      </c>
      <c r="AB59" s="98">
        <v>37.841703208781503</v>
      </c>
      <c r="AC59" s="98">
        <v>38.042527945357499</v>
      </c>
      <c r="AD59" s="98">
        <v>37.341155827184402</v>
      </c>
      <c r="AE59" s="108"/>
      <c r="AF59" s="108"/>
      <c r="AG59" s="108"/>
      <c r="AH59" s="98">
        <v>38.737907447996697</v>
      </c>
      <c r="AI59" s="98">
        <v>34.822109317115398</v>
      </c>
      <c r="AJ59" s="98">
        <v>36.4530237126963</v>
      </c>
      <c r="AK59" s="98">
        <v>36.115089060487001</v>
      </c>
      <c r="AL59" s="98">
        <v>33.727914665767699</v>
      </c>
      <c r="AM59" s="98">
        <v>35.675945763217896</v>
      </c>
      <c r="AN59" s="98">
        <v>33.696369449534103</v>
      </c>
      <c r="AO59" s="98">
        <v>36.4429255847013</v>
      </c>
      <c r="AP59" s="98">
        <v>35.514038817915399</v>
      </c>
      <c r="AQ59" s="98">
        <v>34.491326230149397</v>
      </c>
      <c r="AR59" s="98">
        <v>36.735789677369503</v>
      </c>
      <c r="AS59" s="98">
        <v>37.2908507211055</v>
      </c>
      <c r="AT59" s="98">
        <v>35.6985823661308</v>
      </c>
      <c r="AU59" s="98">
        <v>37.108330435526497</v>
      </c>
      <c r="AV59" s="98">
        <v>35.148566214699599</v>
      </c>
      <c r="AW59" s="98">
        <v>35.5731600942974</v>
      </c>
      <c r="AX59" s="98">
        <v>35.743008367487498</v>
      </c>
      <c r="AY59" s="98">
        <v>35.9548788154964</v>
      </c>
      <c r="AZ59" s="98">
        <v>35.398358209996402</v>
      </c>
      <c r="BA59" s="108"/>
      <c r="BB59" s="98">
        <v>36.503706927785103</v>
      </c>
      <c r="BC59" s="98">
        <v>35.997637931318799</v>
      </c>
      <c r="BD59" s="105"/>
      <c r="BE59" s="105"/>
      <c r="BF59" s="105"/>
      <c r="BG59" s="105"/>
      <c r="BH59" s="105"/>
      <c r="BI59" s="96"/>
    </row>
    <row r="60" spans="1:61" ht="11.25" customHeight="1" x14ac:dyDescent="0.25">
      <c r="A60" s="98" t="s">
        <v>1292</v>
      </c>
      <c r="B60" s="98" t="s">
        <v>1058</v>
      </c>
      <c r="C60" s="98">
        <v>38.951369355329902</v>
      </c>
      <c r="D60" s="98">
        <v>100023.500199542</v>
      </c>
      <c r="E60" s="98">
        <v>54.063866343026497</v>
      </c>
      <c r="F60" s="98">
        <v>11153.883766852599</v>
      </c>
      <c r="G60" s="108"/>
      <c r="H60" s="98">
        <v>37.621802259197203</v>
      </c>
      <c r="I60" s="108"/>
      <c r="J60" s="98">
        <v>129.20116847818099</v>
      </c>
      <c r="K60" s="98">
        <v>98.187189419412306</v>
      </c>
      <c r="L60" s="98">
        <v>84121.219491377793</v>
      </c>
      <c r="M60" s="98">
        <v>41.376630688767897</v>
      </c>
      <c r="N60" s="98">
        <v>40.253937290067299</v>
      </c>
      <c r="O60" s="98">
        <v>38.496050288672798</v>
      </c>
      <c r="P60" s="98">
        <v>36.410521745426401</v>
      </c>
      <c r="Q60" s="98">
        <v>37.8899999145629</v>
      </c>
      <c r="R60" s="102">
        <v>162.46982756465201</v>
      </c>
      <c r="S60" s="98">
        <v>34.9733822676843</v>
      </c>
      <c r="T60" s="98">
        <v>39.140524990702197</v>
      </c>
      <c r="U60" s="98">
        <v>37.709006650705298</v>
      </c>
      <c r="V60" s="98">
        <v>36.503540472110899</v>
      </c>
      <c r="W60" s="98">
        <v>35.809235053974199</v>
      </c>
      <c r="X60" s="98">
        <v>37.820266801286898</v>
      </c>
      <c r="Y60" s="108"/>
      <c r="Z60" s="98">
        <v>31.1019596534932</v>
      </c>
      <c r="AA60" s="98">
        <v>75.847108654607993</v>
      </c>
      <c r="AB60" s="98">
        <v>37.312184756336798</v>
      </c>
      <c r="AC60" s="98">
        <v>37.587120126415897</v>
      </c>
      <c r="AD60" s="98">
        <v>37.208944670299203</v>
      </c>
      <c r="AE60" s="108"/>
      <c r="AF60" s="108"/>
      <c r="AG60" s="108"/>
      <c r="AH60" s="98">
        <v>39.102787804612298</v>
      </c>
      <c r="AI60" s="98">
        <v>35.641990946651397</v>
      </c>
      <c r="AJ60" s="98">
        <v>37.441233185481302</v>
      </c>
      <c r="AK60" s="98">
        <v>37.358740567911703</v>
      </c>
      <c r="AL60" s="98">
        <v>35.039917192944401</v>
      </c>
      <c r="AM60" s="98">
        <v>37.463405792621202</v>
      </c>
      <c r="AN60" s="98">
        <v>35.014413193960102</v>
      </c>
      <c r="AO60" s="98">
        <v>37.376446061419898</v>
      </c>
      <c r="AP60" s="98">
        <v>36.345847236010798</v>
      </c>
      <c r="AQ60" s="98">
        <v>34.693489474914401</v>
      </c>
      <c r="AR60" s="98">
        <v>36.565915785655001</v>
      </c>
      <c r="AS60" s="98">
        <v>36.914947600782</v>
      </c>
      <c r="AT60" s="98">
        <v>35.751820765582004</v>
      </c>
      <c r="AU60" s="98">
        <v>37.2811940287895</v>
      </c>
      <c r="AV60" s="98">
        <v>35.1881066689132</v>
      </c>
      <c r="AW60" s="98">
        <v>35.651937418965602</v>
      </c>
      <c r="AX60" s="98">
        <v>36.055321488942297</v>
      </c>
      <c r="AY60" s="98">
        <v>36.618694073213902</v>
      </c>
      <c r="AZ60" s="98">
        <v>36.533148657962002</v>
      </c>
      <c r="BA60" s="108"/>
      <c r="BB60" s="98">
        <v>36.491105661426197</v>
      </c>
      <c r="BC60" s="98">
        <v>36.201743089281997</v>
      </c>
      <c r="BD60" s="105"/>
      <c r="BE60" s="105"/>
      <c r="BF60" s="105"/>
      <c r="BG60" s="105"/>
      <c r="BH60" s="105"/>
      <c r="BI60" s="96"/>
    </row>
    <row r="61" spans="1:61" ht="11.25" customHeight="1" x14ac:dyDescent="0.25">
      <c r="A61" s="98" t="s">
        <v>1291</v>
      </c>
      <c r="B61" s="98" t="s">
        <v>1058</v>
      </c>
      <c r="C61" s="98">
        <v>39.783041986449398</v>
      </c>
      <c r="D61" s="98">
        <v>101622.524530653</v>
      </c>
      <c r="E61" s="98">
        <v>54.160696008832602</v>
      </c>
      <c r="F61" s="98">
        <v>11269.4993195936</v>
      </c>
      <c r="G61" s="108"/>
      <c r="H61" s="98">
        <v>41.4717547073205</v>
      </c>
      <c r="I61" s="108"/>
      <c r="J61" s="98">
        <v>117.823310124806</v>
      </c>
      <c r="K61" s="98">
        <v>96.809830641268306</v>
      </c>
      <c r="L61" s="98">
        <v>83378.073260331497</v>
      </c>
      <c r="M61" s="98">
        <v>40.7603234890979</v>
      </c>
      <c r="N61" s="98">
        <v>39.9674968963322</v>
      </c>
      <c r="O61" s="98">
        <v>37.7726485561262</v>
      </c>
      <c r="P61" s="98">
        <v>35.243740061830898</v>
      </c>
      <c r="Q61" s="98">
        <v>37.496936709475101</v>
      </c>
      <c r="R61" s="102">
        <v>160.33591473003699</v>
      </c>
      <c r="S61" s="98">
        <v>34.7645144495172</v>
      </c>
      <c r="T61" s="98">
        <v>38.892121075134902</v>
      </c>
      <c r="U61" s="98">
        <v>38.4403625609458</v>
      </c>
      <c r="V61" s="98">
        <v>38.7352381932524</v>
      </c>
      <c r="W61" s="98">
        <v>36.336807607119702</v>
      </c>
      <c r="X61" s="98">
        <v>38.017774235355702</v>
      </c>
      <c r="Y61" s="108"/>
      <c r="Z61" s="98">
        <v>31.867474475048301</v>
      </c>
      <c r="AA61" s="98">
        <v>77.940805815609295</v>
      </c>
      <c r="AB61" s="98">
        <v>38.336710008229801</v>
      </c>
      <c r="AC61" s="98">
        <v>38.3714121217862</v>
      </c>
      <c r="AD61" s="98">
        <v>38.0421287077301</v>
      </c>
      <c r="AE61" s="108"/>
      <c r="AF61" s="108"/>
      <c r="AG61" s="108"/>
      <c r="AH61" s="98">
        <v>40.1200113183138</v>
      </c>
      <c r="AI61" s="98">
        <v>36.258937057861701</v>
      </c>
      <c r="AJ61" s="98">
        <v>38.143104860220298</v>
      </c>
      <c r="AK61" s="98">
        <v>37.966449424685301</v>
      </c>
      <c r="AL61" s="98">
        <v>35.869002252821097</v>
      </c>
      <c r="AM61" s="98">
        <v>37.947291163315498</v>
      </c>
      <c r="AN61" s="98">
        <v>35.501961889167099</v>
      </c>
      <c r="AO61" s="98">
        <v>38.137500471001502</v>
      </c>
      <c r="AP61" s="98">
        <v>36.996940925367497</v>
      </c>
      <c r="AQ61" s="98">
        <v>35.7922022660278</v>
      </c>
      <c r="AR61" s="98">
        <v>37.752616591344697</v>
      </c>
      <c r="AS61" s="98">
        <v>38.150934098413202</v>
      </c>
      <c r="AT61" s="98">
        <v>36.739106455176398</v>
      </c>
      <c r="AU61" s="98">
        <v>38.232026683929099</v>
      </c>
      <c r="AV61" s="98">
        <v>36.070073996159799</v>
      </c>
      <c r="AW61" s="98">
        <v>36.615403543649101</v>
      </c>
      <c r="AX61" s="98">
        <v>36.695570680374402</v>
      </c>
      <c r="AY61" s="98">
        <v>37.2808923283594</v>
      </c>
      <c r="AZ61" s="98">
        <v>37.362944607498498</v>
      </c>
      <c r="BA61" s="108"/>
      <c r="BB61" s="98">
        <v>37.398413327433701</v>
      </c>
      <c r="BC61" s="98">
        <v>37.203808651651798</v>
      </c>
      <c r="BD61" s="105"/>
      <c r="BE61" s="105"/>
      <c r="BF61" s="105"/>
      <c r="BG61" s="105"/>
      <c r="BH61" s="105"/>
      <c r="BI61" s="96"/>
    </row>
    <row r="62" spans="1:61" ht="11.25" customHeight="1" x14ac:dyDescent="0.25">
      <c r="A62" s="98" t="s">
        <v>1290</v>
      </c>
      <c r="B62" s="98" t="s">
        <v>1058</v>
      </c>
      <c r="C62" s="98">
        <v>40.103048106288803</v>
      </c>
      <c r="D62" s="98">
        <v>100677.274563268</v>
      </c>
      <c r="E62" s="98">
        <v>54.065217626851499</v>
      </c>
      <c r="F62" s="98">
        <v>11156.9469855185</v>
      </c>
      <c r="G62" s="108"/>
      <c r="H62" s="98">
        <v>36.157234684911401</v>
      </c>
      <c r="I62" s="108"/>
      <c r="J62" s="98">
        <v>126.68876332018201</v>
      </c>
      <c r="K62" s="98">
        <v>100.75355758674201</v>
      </c>
      <c r="L62" s="98">
        <v>84478.209875952802</v>
      </c>
      <c r="M62" s="98">
        <v>41.4409409490857</v>
      </c>
      <c r="N62" s="98">
        <v>40.301571357070799</v>
      </c>
      <c r="O62" s="98">
        <v>38.804994216927</v>
      </c>
      <c r="P62" s="98">
        <v>36.434410224334897</v>
      </c>
      <c r="Q62" s="98">
        <v>38.534054187723399</v>
      </c>
      <c r="R62" s="102">
        <v>163.618388975671</v>
      </c>
      <c r="S62" s="98">
        <v>35.694010937751003</v>
      </c>
      <c r="T62" s="98">
        <v>39.780809595810503</v>
      </c>
      <c r="U62" s="98">
        <v>39.822817945731899</v>
      </c>
      <c r="V62" s="98">
        <v>39.887136187055603</v>
      </c>
      <c r="W62" s="98">
        <v>36.8029943800138</v>
      </c>
      <c r="X62" s="98">
        <v>39.6005978474073</v>
      </c>
      <c r="Y62" s="108"/>
      <c r="Z62" s="98">
        <v>32.275034805360598</v>
      </c>
      <c r="AA62" s="98">
        <v>78.383308184098794</v>
      </c>
      <c r="AB62" s="98">
        <v>38.794101861442499</v>
      </c>
      <c r="AC62" s="98">
        <v>39.128550009769697</v>
      </c>
      <c r="AD62" s="98">
        <v>38.598705526084501</v>
      </c>
      <c r="AE62" s="108"/>
      <c r="AF62" s="108"/>
      <c r="AG62" s="108"/>
      <c r="AH62" s="98">
        <v>39.467952905805298</v>
      </c>
      <c r="AI62" s="98">
        <v>35.9770547467269</v>
      </c>
      <c r="AJ62" s="98">
        <v>38.577756320572597</v>
      </c>
      <c r="AK62" s="98">
        <v>37.353580216483401</v>
      </c>
      <c r="AL62" s="98">
        <v>34.868206762458797</v>
      </c>
      <c r="AM62" s="98">
        <v>37.124108318746103</v>
      </c>
      <c r="AN62" s="98">
        <v>34.685201268129198</v>
      </c>
      <c r="AO62" s="98">
        <v>37.3856665854425</v>
      </c>
      <c r="AP62" s="98">
        <v>36.391527110449402</v>
      </c>
      <c r="AQ62" s="98">
        <v>35.220285718996998</v>
      </c>
      <c r="AR62" s="98">
        <v>37.309690366666999</v>
      </c>
      <c r="AS62" s="98">
        <v>37.997136810148199</v>
      </c>
      <c r="AT62" s="98">
        <v>36.604275661396201</v>
      </c>
      <c r="AU62" s="98">
        <v>37.907476428433597</v>
      </c>
      <c r="AV62" s="98">
        <v>36.179129226419398</v>
      </c>
      <c r="AW62" s="98">
        <v>36.574605385504697</v>
      </c>
      <c r="AX62" s="98">
        <v>37.003598962467201</v>
      </c>
      <c r="AY62" s="98">
        <v>37.9756103017017</v>
      </c>
      <c r="AZ62" s="98">
        <v>38.593817929805802</v>
      </c>
      <c r="BA62" s="108"/>
      <c r="BB62" s="98">
        <v>37.554138847875002</v>
      </c>
      <c r="BC62" s="98">
        <v>36.853418994574596</v>
      </c>
      <c r="BD62" s="105"/>
      <c r="BE62" s="105"/>
      <c r="BF62" s="105"/>
      <c r="BG62" s="105"/>
      <c r="BH62" s="105"/>
      <c r="BI62" s="96"/>
    </row>
    <row r="63" spans="1:61" ht="11.25" customHeight="1" x14ac:dyDescent="0.25">
      <c r="A63" s="98" t="s">
        <v>1289</v>
      </c>
      <c r="B63" s="98" t="s">
        <v>1058</v>
      </c>
      <c r="C63" s="98">
        <v>39.678820124261001</v>
      </c>
      <c r="D63" s="98">
        <v>100850.804505548</v>
      </c>
      <c r="E63" s="98">
        <v>53.371270791183299</v>
      </c>
      <c r="F63" s="98">
        <v>11260.617615098799</v>
      </c>
      <c r="G63" s="108"/>
      <c r="H63" s="98">
        <v>39.647434258715002</v>
      </c>
      <c r="I63" s="108"/>
      <c r="J63" s="98">
        <v>124.602040269818</v>
      </c>
      <c r="K63" s="98">
        <v>92.002618315283698</v>
      </c>
      <c r="L63" s="98">
        <v>85429.734048689497</v>
      </c>
      <c r="M63" s="98">
        <v>41.711209166840803</v>
      </c>
      <c r="N63" s="98">
        <v>40.620503828685003</v>
      </c>
      <c r="O63" s="98">
        <v>38.894116685361404</v>
      </c>
      <c r="P63" s="98">
        <v>36.509901983250899</v>
      </c>
      <c r="Q63" s="98">
        <v>38.648874762585002</v>
      </c>
      <c r="R63" s="102">
        <v>159.82560628342401</v>
      </c>
      <c r="S63" s="98">
        <v>35.618436095065199</v>
      </c>
      <c r="T63" s="98">
        <v>40.2022464527765</v>
      </c>
      <c r="U63" s="98">
        <v>38.333902612460498</v>
      </c>
      <c r="V63" s="98">
        <v>39.049500214210802</v>
      </c>
      <c r="W63" s="98">
        <v>36.7227999464059</v>
      </c>
      <c r="X63" s="98">
        <v>39.341230443115101</v>
      </c>
      <c r="Y63" s="108"/>
      <c r="Z63" s="98">
        <v>32.454026273619597</v>
      </c>
      <c r="AA63" s="98">
        <v>79.294342636783895</v>
      </c>
      <c r="AB63" s="98">
        <v>39.335230447034</v>
      </c>
      <c r="AC63" s="98">
        <v>39.453652238873097</v>
      </c>
      <c r="AD63" s="98">
        <v>39.147727977691503</v>
      </c>
      <c r="AE63" s="108"/>
      <c r="AF63" s="108"/>
      <c r="AG63" s="108"/>
      <c r="AH63" s="98">
        <v>40.486015280261398</v>
      </c>
      <c r="AI63" s="98">
        <v>36.541492443168501</v>
      </c>
      <c r="AJ63" s="98">
        <v>38.5265104086725</v>
      </c>
      <c r="AK63" s="98">
        <v>37.7870710483121</v>
      </c>
      <c r="AL63" s="98">
        <v>35.489176363436599</v>
      </c>
      <c r="AM63" s="98">
        <v>37.736378850186803</v>
      </c>
      <c r="AN63" s="98">
        <v>35.423528300584103</v>
      </c>
      <c r="AO63" s="98">
        <v>37.974845973951503</v>
      </c>
      <c r="AP63" s="98">
        <v>36.851803751398698</v>
      </c>
      <c r="AQ63" s="98">
        <v>35.665093725302597</v>
      </c>
      <c r="AR63" s="98">
        <v>37.540930251348101</v>
      </c>
      <c r="AS63" s="98">
        <v>38.485629549100103</v>
      </c>
      <c r="AT63" s="98">
        <v>36.842733055926303</v>
      </c>
      <c r="AU63" s="98">
        <v>38.265290391250197</v>
      </c>
      <c r="AV63" s="98">
        <v>36.685949330362597</v>
      </c>
      <c r="AW63" s="98">
        <v>37.166868745713302</v>
      </c>
      <c r="AX63" s="98">
        <v>37.290880449259902</v>
      </c>
      <c r="AY63" s="98">
        <v>38.048116214237197</v>
      </c>
      <c r="AZ63" s="98">
        <v>38.553377599709599</v>
      </c>
      <c r="BA63" s="108"/>
      <c r="BB63" s="98">
        <v>37.644410720592298</v>
      </c>
      <c r="BC63" s="98">
        <v>37.107270670748797</v>
      </c>
      <c r="BD63" s="105"/>
      <c r="BE63" s="105"/>
      <c r="BF63" s="105"/>
      <c r="BG63" s="105"/>
      <c r="BH63" s="105"/>
      <c r="BI63" s="96"/>
    </row>
    <row r="64" spans="1:61" ht="11.25" customHeight="1" thickBot="1" x14ac:dyDescent="0.3">
      <c r="A64" s="97" t="s">
        <v>1288</v>
      </c>
      <c r="B64" s="97" t="s">
        <v>1058</v>
      </c>
      <c r="C64" s="97">
        <v>39.795717328265503</v>
      </c>
      <c r="D64" s="97">
        <v>101180.82815821801</v>
      </c>
      <c r="E64" s="97">
        <v>55.197211079335503</v>
      </c>
      <c r="F64" s="97">
        <v>11174.746458679299</v>
      </c>
      <c r="G64" s="106"/>
      <c r="H64" s="97">
        <v>35.091705753765602</v>
      </c>
      <c r="I64" s="106"/>
      <c r="J64" s="97">
        <v>144.477872181935</v>
      </c>
      <c r="K64" s="97">
        <v>109.126099760511</v>
      </c>
      <c r="L64" s="97">
        <v>84945.338012519802</v>
      </c>
      <c r="M64" s="97">
        <v>41.724395556169497</v>
      </c>
      <c r="N64" s="97">
        <v>41.335194888939803</v>
      </c>
      <c r="O64" s="97">
        <v>38.857473583744799</v>
      </c>
      <c r="P64" s="97">
        <v>35.967089026563201</v>
      </c>
      <c r="Q64" s="97">
        <v>38.257131018829497</v>
      </c>
      <c r="R64" s="107">
        <v>160.25557148919299</v>
      </c>
      <c r="S64" s="97">
        <v>35.116990333112398</v>
      </c>
      <c r="T64" s="97">
        <v>39.591820407932502</v>
      </c>
      <c r="U64" s="97">
        <v>38.356591385163199</v>
      </c>
      <c r="V64" s="97">
        <v>40.283125884378897</v>
      </c>
      <c r="W64" s="97">
        <v>36.2498112171928</v>
      </c>
      <c r="X64" s="97">
        <v>39.08497707299</v>
      </c>
      <c r="Y64" s="106"/>
      <c r="Z64" s="97">
        <v>32.105390009713801</v>
      </c>
      <c r="AA64" s="97">
        <v>85.422181720808794</v>
      </c>
      <c r="AB64" s="97">
        <v>38.919424270660897</v>
      </c>
      <c r="AC64" s="97">
        <v>39.105285706686701</v>
      </c>
      <c r="AD64" s="97">
        <v>38.645969922598198</v>
      </c>
      <c r="AE64" s="106"/>
      <c r="AF64" s="106"/>
      <c r="AG64" s="106"/>
      <c r="AH64" s="97">
        <v>39.492062835473703</v>
      </c>
      <c r="AI64" s="97">
        <v>35.766715244908802</v>
      </c>
      <c r="AJ64" s="97">
        <v>37.884974735989701</v>
      </c>
      <c r="AK64" s="97">
        <v>37.467722556539698</v>
      </c>
      <c r="AL64" s="97">
        <v>35.054152198129302</v>
      </c>
      <c r="AM64" s="97">
        <v>37.573914738520202</v>
      </c>
      <c r="AN64" s="97">
        <v>35.061741561374902</v>
      </c>
      <c r="AO64" s="97">
        <v>37.633079903798901</v>
      </c>
      <c r="AP64" s="97">
        <v>36.374809419837099</v>
      </c>
      <c r="AQ64" s="97">
        <v>35.368214006582797</v>
      </c>
      <c r="AR64" s="97">
        <v>37.4665609814597</v>
      </c>
      <c r="AS64" s="97">
        <v>37.973414193784201</v>
      </c>
      <c r="AT64" s="97">
        <v>36.7620787338439</v>
      </c>
      <c r="AU64" s="97">
        <v>38.341667958210799</v>
      </c>
      <c r="AV64" s="97">
        <v>36.433769752939703</v>
      </c>
      <c r="AW64" s="97">
        <v>36.968688836699599</v>
      </c>
      <c r="AX64" s="97">
        <v>36.8163014050998</v>
      </c>
      <c r="AY64" s="97">
        <v>37.812694208142098</v>
      </c>
      <c r="AZ64" s="97">
        <v>38.290861428466897</v>
      </c>
      <c r="BA64" s="106"/>
      <c r="BB64" s="97">
        <v>36.798357697159702</v>
      </c>
      <c r="BC64" s="97">
        <v>36.8576876079212</v>
      </c>
      <c r="BD64" s="105"/>
      <c r="BE64" s="105"/>
      <c r="BF64" s="105"/>
      <c r="BG64" s="105"/>
      <c r="BH64" s="105"/>
      <c r="BI64" s="96"/>
    </row>
    <row r="65" spans="1:61" ht="11.25" customHeight="1" x14ac:dyDescent="0.2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</row>
    <row r="66" spans="1:61" ht="11.25" customHeight="1" x14ac:dyDescent="0.25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</row>
    <row r="67" spans="1:61" ht="11.25" customHeight="1" x14ac:dyDescent="0.2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</row>
    <row r="68" spans="1:61" ht="11.25" customHeight="1" x14ac:dyDescent="0.25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</row>
    <row r="69" spans="1:61" ht="11.25" customHeight="1" x14ac:dyDescent="0.25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</row>
    <row r="70" spans="1:61" ht="11.25" customHeight="1" x14ac:dyDescent="0.25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</row>
    <row r="71" spans="1:61" ht="11.25" customHeight="1" x14ac:dyDescent="0.2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</row>
    <row r="72" spans="1:61" ht="11.25" customHeight="1" x14ac:dyDescent="0.25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</row>
    <row r="73" spans="1:61" ht="11.25" customHeight="1" x14ac:dyDescent="0.2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</row>
    <row r="74" spans="1:61" ht="11.25" customHeight="1" x14ac:dyDescent="0.25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</row>
    <row r="75" spans="1:61" ht="11.25" customHeight="1" x14ac:dyDescent="0.25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</row>
    <row r="76" spans="1:61" ht="11.25" customHeight="1" x14ac:dyDescent="0.25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</row>
    <row r="77" spans="1:61" ht="11.25" customHeight="1" x14ac:dyDescent="0.2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</row>
    <row r="78" spans="1:61" ht="11.25" customHeight="1" x14ac:dyDescent="0.25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</row>
    <row r="79" spans="1:61" ht="11.25" customHeight="1" x14ac:dyDescent="0.25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</row>
    <row r="80" spans="1:61" ht="11.25" customHeight="1" x14ac:dyDescent="0.25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</row>
    <row r="81" spans="1:61" ht="11.25" customHeight="1" x14ac:dyDescent="0.25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</row>
    <row r="82" spans="1:61" ht="11.2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</row>
    <row r="83" spans="1:61" ht="11.25" customHeight="1" x14ac:dyDescent="0.25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</row>
    <row r="84" spans="1:61" ht="11.25" customHeight="1" x14ac:dyDescent="0.25">
      <c r="A84" s="105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</row>
    <row r="85" spans="1:61" ht="11.25" customHeight="1" x14ac:dyDescent="0.25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</row>
    <row r="86" spans="1:61" ht="11.25" customHeight="1" x14ac:dyDescent="0.25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</row>
    <row r="87" spans="1:61" ht="11.25" customHeight="1" x14ac:dyDescent="0.25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</row>
    <row r="88" spans="1:61" ht="11.25" customHeight="1" x14ac:dyDescent="0.25">
      <c r="A88" s="105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</row>
    <row r="89" spans="1:61" ht="11.25" customHeight="1" x14ac:dyDescent="0.25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</row>
    <row r="90" spans="1:61" ht="11.25" customHeight="1" x14ac:dyDescent="0.25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</row>
    <row r="91" spans="1:61" ht="11.25" customHeight="1" x14ac:dyDescent="0.25">
      <c r="A91" s="105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</row>
    <row r="92" spans="1:61" ht="11.25" customHeight="1" x14ac:dyDescent="0.25">
      <c r="A92" s="105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</row>
    <row r="93" spans="1:61" ht="11.25" customHeight="1" x14ac:dyDescent="0.25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</row>
    <row r="94" spans="1:61" ht="11.25" customHeight="1" x14ac:dyDescent="0.25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</row>
    <row r="95" spans="1:61" ht="11.25" customHeight="1" x14ac:dyDescent="0.25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</row>
    <row r="96" spans="1:61" ht="11.25" customHeight="1" x14ac:dyDescent="0.25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</row>
    <row r="97" spans="1:61" ht="11.25" customHeight="1" x14ac:dyDescent="0.25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</row>
    <row r="98" spans="1:61" ht="11.25" customHeight="1" x14ac:dyDescent="0.25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</row>
    <row r="99" spans="1:61" ht="11.25" customHeight="1" x14ac:dyDescent="0.25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</row>
    <row r="100" spans="1:61" ht="11.25" customHeight="1" x14ac:dyDescent="0.25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</row>
    <row r="101" spans="1:61" ht="11.25" customHeight="1" x14ac:dyDescent="0.25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</row>
    <row r="102" spans="1:61" ht="11.25" customHeight="1" x14ac:dyDescent="0.25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</row>
    <row r="103" spans="1:61" ht="11.25" customHeight="1" x14ac:dyDescent="0.25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</row>
    <row r="104" spans="1:61" ht="11.25" customHeight="1" x14ac:dyDescent="0.25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</row>
    <row r="105" spans="1:61" ht="11.25" customHeight="1" x14ac:dyDescent="0.2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</row>
    <row r="106" spans="1:61" ht="11.25" customHeight="1" x14ac:dyDescent="0.25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</row>
    <row r="107" spans="1:61" ht="11.25" customHeight="1" x14ac:dyDescent="0.25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</row>
    <row r="108" spans="1:61" ht="11.25" customHeight="1" x14ac:dyDescent="0.25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</row>
    <row r="109" spans="1:61" ht="11.25" customHeight="1" x14ac:dyDescent="0.25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</row>
    <row r="110" spans="1:61" ht="11.25" customHeight="1" x14ac:dyDescent="0.25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</row>
    <row r="111" spans="1:61" ht="11.25" customHeight="1" x14ac:dyDescent="0.25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</row>
    <row r="112" spans="1:61" ht="11.25" customHeight="1" x14ac:dyDescent="0.25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</row>
    <row r="113" spans="1:61" ht="11.25" customHeight="1" x14ac:dyDescent="0.25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</row>
    <row r="114" spans="1:61" ht="11.25" customHeight="1" x14ac:dyDescent="0.25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</row>
    <row r="115" spans="1:61" ht="11.25" customHeight="1" x14ac:dyDescent="0.25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</row>
    <row r="116" spans="1:61" ht="11.25" customHeight="1" x14ac:dyDescent="0.25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</row>
    <row r="117" spans="1:61" ht="11.25" customHeight="1" x14ac:dyDescent="0.25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</row>
    <row r="118" spans="1:61" ht="11.25" customHeight="1" x14ac:dyDescent="0.25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</row>
    <row r="119" spans="1:61" ht="11.25" customHeight="1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</row>
    <row r="120" spans="1:61" ht="11.25" customHeight="1" x14ac:dyDescent="0.2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</row>
    <row r="121" spans="1:61" ht="11.25" customHeight="1" x14ac:dyDescent="0.2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</row>
    <row r="122" spans="1:61" ht="11.25" customHeight="1" x14ac:dyDescent="0.2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</row>
    <row r="123" spans="1:61" ht="11.25" customHeight="1" x14ac:dyDescent="0.2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</row>
    <row r="124" spans="1:61" ht="11.25" customHeight="1" x14ac:dyDescent="0.2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</row>
    <row r="125" spans="1:61" ht="11.25" customHeight="1" x14ac:dyDescent="0.2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</row>
    <row r="126" spans="1:61" ht="11.25" customHeight="1" x14ac:dyDescent="0.2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</row>
    <row r="127" spans="1:61" ht="11.25" customHeight="1" x14ac:dyDescent="0.2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</row>
    <row r="128" spans="1:61" ht="11.25" customHeight="1" x14ac:dyDescent="0.2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</row>
    <row r="129" spans="1:61" ht="11.25" customHeight="1" x14ac:dyDescent="0.2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</row>
    <row r="130" spans="1:61" ht="11.25" customHeight="1" x14ac:dyDescent="0.2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</row>
    <row r="131" spans="1:61" ht="11.25" customHeight="1" x14ac:dyDescent="0.2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</row>
    <row r="132" spans="1:61" ht="11.25" customHeight="1" x14ac:dyDescent="0.2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</row>
    <row r="133" spans="1:61" ht="11.25" customHeight="1" x14ac:dyDescent="0.2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</row>
    <row r="134" spans="1:61" ht="11.25" customHeight="1" x14ac:dyDescent="0.2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</row>
    <row r="135" spans="1:61" ht="11.25" customHeight="1" x14ac:dyDescent="0.2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</row>
    <row r="136" spans="1:61" ht="11.25" customHeight="1" x14ac:dyDescent="0.2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</row>
    <row r="137" spans="1:61" ht="11.25" customHeight="1" x14ac:dyDescent="0.2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</row>
    <row r="138" spans="1:61" ht="11.25" customHeight="1" x14ac:dyDescent="0.2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</row>
    <row r="139" spans="1:61" ht="11.25" customHeight="1" x14ac:dyDescent="0.2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</row>
    <row r="140" spans="1:61" ht="11.25" customHeight="1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</row>
    <row r="141" spans="1:61" ht="11.25" customHeight="1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</row>
    <row r="142" spans="1:61" ht="11.25" customHeight="1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</row>
    <row r="143" spans="1:61" ht="11.25" customHeight="1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</row>
    <row r="144" spans="1:61" ht="11.25" customHeight="1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</row>
    <row r="145" spans="1:61" ht="11.25" customHeight="1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</row>
    <row r="146" spans="1:61" ht="11.25" customHeight="1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</row>
    <row r="147" spans="1:61" ht="11.25" customHeight="1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</row>
    <row r="148" spans="1:61" ht="11.25" customHeight="1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</row>
    <row r="149" spans="1:61" ht="11.25" customHeight="1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</row>
    <row r="150" spans="1:61" ht="11.25" customHeight="1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</row>
    <row r="151" spans="1:61" ht="11.25" customHeight="1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</row>
    <row r="152" spans="1:61" ht="11.25" customHeight="1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</row>
    <row r="153" spans="1:61" ht="11.25" customHeight="1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</row>
    <row r="154" spans="1:61" ht="11.25" customHeight="1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</row>
    <row r="155" spans="1:61" ht="11.25" customHeight="1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</row>
    <row r="156" spans="1:61" ht="11.25" customHeight="1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</row>
    <row r="157" spans="1:61" ht="11.25" customHeight="1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</row>
    <row r="158" spans="1:61" ht="11.25" customHeight="1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</row>
    <row r="159" spans="1:61" ht="11.25" customHeight="1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</row>
    <row r="160" spans="1:61" ht="11.25" customHeight="1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</row>
    <row r="161" spans="1:61" ht="11.25" customHeight="1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</row>
    <row r="162" spans="1:61" ht="11.25" customHeight="1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</row>
    <row r="163" spans="1:61" ht="11.25" customHeight="1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</row>
    <row r="164" spans="1:61" ht="11.25" customHeigh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</row>
    <row r="165" spans="1:61" ht="11.25" customHeight="1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</row>
    <row r="166" spans="1:61" ht="11.25" customHeight="1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</row>
    <row r="167" spans="1:61" ht="11.25" customHeight="1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</row>
    <row r="168" spans="1:61" ht="11.25" customHeight="1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</row>
    <row r="169" spans="1:61" ht="11.25" customHeight="1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</row>
    <row r="170" spans="1:61" ht="11.25" customHeight="1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</row>
    <row r="171" spans="1:61" ht="11.25" customHeight="1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</row>
    <row r="172" spans="1:61" ht="11.25" customHeight="1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</row>
    <row r="173" spans="1:61" ht="11.25" customHeight="1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</row>
    <row r="174" spans="1:61" ht="11.25" customHeight="1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</row>
    <row r="175" spans="1:61" ht="11.25" customHeight="1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</row>
    <row r="176" spans="1:61" ht="11.25" customHeight="1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</row>
    <row r="177" spans="1:61" ht="11.25" customHeight="1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</row>
    <row r="178" spans="1:61" ht="11.25" customHeight="1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</row>
    <row r="179" spans="1:61" ht="11.25" customHeight="1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</row>
    <row r="180" spans="1:61" ht="11.25" customHeight="1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</row>
    <row r="181" spans="1:61" ht="11.25" customHeight="1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</row>
    <row r="182" spans="1:61" ht="11.25" customHeight="1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</row>
    <row r="183" spans="1:61" ht="11.25" customHeight="1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</row>
    <row r="184" spans="1:61" ht="11.25" customHeight="1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</row>
    <row r="185" spans="1:61" ht="11.25" customHeight="1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</row>
    <row r="186" spans="1:61" ht="11.25" customHeight="1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</row>
    <row r="187" spans="1:61" ht="11.25" customHeight="1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</row>
    <row r="188" spans="1:61" ht="11.25" customHeight="1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</row>
    <row r="189" spans="1:61" ht="11.25" customHeight="1" x14ac:dyDescent="0.25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</row>
    <row r="190" spans="1:61" ht="11.25" customHeight="1" x14ac:dyDescent="0.25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</row>
    <row r="191" spans="1:61" ht="11.25" customHeight="1" x14ac:dyDescent="0.25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</row>
    <row r="192" spans="1:61" ht="11.25" customHeight="1" x14ac:dyDescent="0.25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</row>
    <row r="193" spans="1:61" ht="11.25" customHeight="1" x14ac:dyDescent="0.25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</row>
    <row r="194" spans="1:61" ht="11.25" customHeight="1" x14ac:dyDescent="0.25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</row>
    <row r="195" spans="1:61" ht="11.25" customHeight="1" x14ac:dyDescent="0.25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</row>
    <row r="196" spans="1:61" ht="11.25" customHeight="1" x14ac:dyDescent="0.25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</row>
    <row r="197" spans="1:61" ht="11.25" customHeight="1" x14ac:dyDescent="0.25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</row>
    <row r="198" spans="1:61" ht="11.25" customHeight="1" x14ac:dyDescent="0.25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</row>
    <row r="199" spans="1:61" ht="11.25" customHeight="1" x14ac:dyDescent="0.25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</row>
    <row r="200" spans="1:61" ht="11.25" customHeight="1" x14ac:dyDescent="0.25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</row>
    <row r="201" spans="1:61" ht="11.25" customHeight="1" x14ac:dyDescent="0.25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</row>
    <row r="202" spans="1:61" ht="11.25" customHeight="1" x14ac:dyDescent="0.25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</row>
    <row r="203" spans="1:61" ht="11.25" customHeight="1" x14ac:dyDescent="0.25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</row>
    <row r="204" spans="1:61" ht="11.25" customHeight="1" x14ac:dyDescent="0.25">
      <c r="A204" s="105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</row>
    <row r="205" spans="1:61" ht="11.25" customHeight="1" x14ac:dyDescent="0.25">
      <c r="A205" s="105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</row>
    <row r="206" spans="1:61" ht="11.25" customHeight="1" x14ac:dyDescent="0.25">
      <c r="A206" s="105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</row>
    <row r="207" spans="1:61" ht="11.25" customHeight="1" x14ac:dyDescent="0.25">
      <c r="A207" s="105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</row>
    <row r="208" spans="1:61" ht="11.25" customHeight="1" x14ac:dyDescent="0.25">
      <c r="A208" s="105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</row>
    <row r="209" spans="1:61" ht="11.25" customHeight="1" x14ac:dyDescent="0.25">
      <c r="A209" s="105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</row>
    <row r="210" spans="1:61" ht="11.25" customHeight="1" x14ac:dyDescent="0.25">
      <c r="A210" s="105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</row>
    <row r="211" spans="1:61" ht="11.25" customHeight="1" x14ac:dyDescent="0.25">
      <c r="A211" s="105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</row>
    <row r="212" spans="1:61" ht="11.25" customHeight="1" x14ac:dyDescent="0.25">
      <c r="A212" s="105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</row>
    <row r="213" spans="1:61" ht="11.25" customHeight="1" x14ac:dyDescent="0.25">
      <c r="A213" s="105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</row>
    <row r="214" spans="1:61" ht="11.25" customHeight="1" x14ac:dyDescent="0.25">
      <c r="A214" s="105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</row>
    <row r="215" spans="1:61" ht="11.25" customHeight="1" x14ac:dyDescent="0.25">
      <c r="A215" s="105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</row>
    <row r="216" spans="1:61" ht="11.25" customHeight="1" x14ac:dyDescent="0.25">
      <c r="A216" s="105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</row>
    <row r="217" spans="1:61" ht="11.25" customHeight="1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</row>
    <row r="218" spans="1:61" ht="11.25" customHeight="1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</row>
    <row r="219" spans="1:61" ht="11.25" customHeight="1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</row>
    <row r="220" spans="1:61" ht="11.25" customHeight="1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</row>
    <row r="221" spans="1:61" ht="11.25" customHeight="1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</row>
    <row r="222" spans="1:61" ht="11.25" customHeight="1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</row>
    <row r="223" spans="1:61" ht="11.25" customHeight="1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</row>
    <row r="224" spans="1:61" ht="11.25" customHeight="1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</row>
    <row r="225" spans="1:61" ht="11.25" customHeight="1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</row>
    <row r="226" spans="1:61" ht="11.25" customHeight="1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</row>
    <row r="227" spans="1:61" ht="11.25" customHeight="1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</row>
    <row r="228" spans="1:61" ht="11.25" customHeight="1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</row>
    <row r="229" spans="1:61" ht="11.25" customHeight="1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</row>
    <row r="230" spans="1:61" ht="11.25" customHeight="1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</row>
    <row r="231" spans="1:61" ht="11.25" customHeight="1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</row>
    <row r="232" spans="1:61" ht="11.25" customHeight="1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</row>
    <row r="233" spans="1:61" ht="11.25" customHeight="1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</row>
    <row r="234" spans="1:61" ht="11.25" customHeight="1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</row>
    <row r="235" spans="1:61" ht="11.25" customHeight="1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</row>
    <row r="236" spans="1:61" ht="11.25" customHeight="1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</row>
    <row r="237" spans="1:61" ht="11.25" customHeight="1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</row>
    <row r="238" spans="1:61" ht="11.25" customHeight="1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</row>
    <row r="239" spans="1:61" ht="11.25" customHeight="1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</row>
    <row r="240" spans="1:61" ht="11.25" customHeight="1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</row>
    <row r="241" spans="1:61" ht="11.25" customHeight="1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</row>
    <row r="242" spans="1:61" ht="11.25" customHeight="1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</row>
    <row r="243" spans="1:61" ht="11.25" customHeight="1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</row>
    <row r="244" spans="1:61" ht="11.25" customHeight="1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</row>
    <row r="245" spans="1:61" ht="11.25" customHeight="1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</row>
    <row r="246" spans="1:61" ht="11.25" customHeight="1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</row>
    <row r="247" spans="1:61" ht="11.25" customHeight="1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</row>
    <row r="248" spans="1:61" ht="11.25" customHeight="1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</row>
    <row r="249" spans="1:61" ht="11.25" customHeight="1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</row>
    <row r="250" spans="1:61" ht="11.25" customHeight="1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</row>
    <row r="251" spans="1:61" ht="11.25" customHeight="1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</row>
    <row r="252" spans="1:61" ht="11.25" customHeight="1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</row>
    <row r="253" spans="1:61" ht="11.25" customHeight="1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</row>
    <row r="254" spans="1:61" ht="11.25" customHeight="1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</row>
    <row r="255" spans="1:61" ht="11.25" customHeight="1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</row>
    <row r="256" spans="1:61" ht="11.25" customHeight="1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</row>
    <row r="257" spans="1:61" ht="11.25" customHeight="1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</row>
    <row r="258" spans="1:61" ht="11.25" customHeight="1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</row>
    <row r="259" spans="1:61" ht="11.25" customHeight="1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</row>
    <row r="260" spans="1:61" ht="11.25" customHeight="1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</row>
    <row r="261" spans="1:61" ht="11.25" customHeight="1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</row>
    <row r="262" spans="1:61" ht="11.25" customHeight="1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</row>
    <row r="263" spans="1:61" ht="11.25" customHeight="1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</row>
    <row r="264" spans="1:61" ht="11.25" customHeight="1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</row>
    <row r="265" spans="1:61" ht="11.25" customHeight="1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</row>
    <row r="266" spans="1:61" ht="11.25" customHeight="1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</row>
    <row r="267" spans="1:61" ht="11.25" customHeight="1" x14ac:dyDescent="0.25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</row>
    <row r="268" spans="1:61" ht="11.25" customHeight="1" x14ac:dyDescent="0.25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</row>
    <row r="269" spans="1:61" ht="11.25" customHeight="1" x14ac:dyDescent="0.25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</row>
    <row r="270" spans="1:61" ht="11.25" customHeight="1" x14ac:dyDescent="0.25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</row>
    <row r="271" spans="1:61" ht="11.25" customHeight="1" x14ac:dyDescent="0.25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</row>
    <row r="272" spans="1:61" ht="11.25" customHeight="1" x14ac:dyDescent="0.25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</row>
    <row r="273" spans="1:61" ht="11.25" customHeight="1" x14ac:dyDescent="0.25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</row>
    <row r="274" spans="1:61" ht="11.25" customHeight="1" x14ac:dyDescent="0.25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</row>
    <row r="275" spans="1:61" ht="11.25" customHeight="1" x14ac:dyDescent="0.25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</row>
    <row r="276" spans="1:61" ht="11.25" customHeight="1" x14ac:dyDescent="0.25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</row>
    <row r="277" spans="1:61" ht="11.25" customHeight="1" x14ac:dyDescent="0.25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</row>
    <row r="278" spans="1:61" ht="11.25" customHeight="1" x14ac:dyDescent="0.25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</row>
    <row r="279" spans="1:61" ht="11.25" customHeight="1" x14ac:dyDescent="0.25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</row>
    <row r="280" spans="1:61" ht="11.25" customHeight="1" x14ac:dyDescent="0.25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</row>
    <row r="281" spans="1:61" ht="11.25" customHeight="1" x14ac:dyDescent="0.25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</row>
    <row r="282" spans="1:61" ht="11.25" customHeight="1" x14ac:dyDescent="0.25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</row>
    <row r="283" spans="1:61" ht="11.25" customHeight="1" x14ac:dyDescent="0.25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</row>
    <row r="284" spans="1:61" ht="11.25" customHeight="1" x14ac:dyDescent="0.25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</row>
    <row r="285" spans="1:61" ht="11.25" customHeight="1" x14ac:dyDescent="0.25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</row>
    <row r="286" spans="1:61" ht="11.25" customHeight="1" x14ac:dyDescent="0.25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</row>
    <row r="287" spans="1:61" ht="11.25" customHeight="1" x14ac:dyDescent="0.25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</row>
    <row r="288" spans="1:61" ht="11.25" customHeight="1" x14ac:dyDescent="0.25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</row>
    <row r="289" spans="1:61" ht="11.25" customHeight="1" x14ac:dyDescent="0.25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</row>
    <row r="290" spans="1:61" ht="11.25" customHeight="1" x14ac:dyDescent="0.25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</row>
    <row r="291" spans="1:61" ht="11.25" customHeight="1" x14ac:dyDescent="0.25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</row>
    <row r="292" spans="1:61" ht="11.25" customHeight="1" x14ac:dyDescent="0.25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</row>
    <row r="293" spans="1:61" ht="11.25" customHeight="1" x14ac:dyDescent="0.25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</row>
    <row r="294" spans="1:61" ht="11.25" customHeight="1" x14ac:dyDescent="0.25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</row>
    <row r="295" spans="1:61" ht="11.25" customHeight="1" x14ac:dyDescent="0.25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</row>
    <row r="296" spans="1:61" ht="11.25" customHeight="1" x14ac:dyDescent="0.25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</row>
    <row r="297" spans="1:61" ht="11.25" customHeight="1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</row>
    <row r="298" spans="1:61" ht="11.25" customHeight="1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</row>
    <row r="299" spans="1:61" ht="11.25" customHeight="1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</row>
    <row r="300" spans="1:61" ht="11.25" customHeight="1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</row>
    <row r="301" spans="1:61" ht="11.25" customHeight="1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</row>
    <row r="302" spans="1:61" ht="11.25" customHeight="1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</row>
    <row r="303" spans="1:61" ht="11.25" customHeight="1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</row>
    <row r="304" spans="1:61" ht="11.25" customHeight="1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</row>
    <row r="305" spans="1:61" ht="11.25" customHeight="1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</row>
    <row r="306" spans="1:61" ht="11.25" customHeight="1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</row>
    <row r="307" spans="1:61" ht="11.25" customHeight="1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</row>
    <row r="308" spans="1:61" ht="11.25" customHeight="1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</row>
    <row r="309" spans="1:61" ht="11.25" customHeight="1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</row>
    <row r="310" spans="1:61" ht="11.25" customHeight="1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</row>
    <row r="311" spans="1:61" ht="11.25" customHeight="1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</row>
    <row r="312" spans="1:61" ht="11.25" customHeight="1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</row>
    <row r="313" spans="1:61" ht="11.25" customHeight="1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</row>
    <row r="314" spans="1:61" ht="11.25" customHeight="1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</row>
    <row r="315" spans="1:61" ht="11.25" customHeight="1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</row>
    <row r="316" spans="1:61" ht="11.25" customHeight="1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</row>
    <row r="317" spans="1:61" ht="11.25" customHeight="1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</row>
    <row r="318" spans="1:61" ht="11.25" customHeight="1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</row>
    <row r="319" spans="1:61" ht="11.25" customHeight="1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</row>
    <row r="320" spans="1:61" ht="11.25" customHeight="1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</row>
    <row r="321" spans="1:61" ht="11.25" customHeight="1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</row>
    <row r="322" spans="1:61" ht="11.25" customHeight="1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</row>
    <row r="323" spans="1:61" ht="11.25" customHeight="1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</row>
    <row r="324" spans="1:61" ht="11.25" customHeight="1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</row>
    <row r="325" spans="1:61" ht="11.25" customHeight="1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</row>
    <row r="326" spans="1:61" ht="11.25" customHeight="1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</row>
    <row r="327" spans="1:61" ht="11.25" customHeight="1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</row>
    <row r="328" spans="1:61" ht="11.25" customHeight="1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</row>
    <row r="329" spans="1:61" ht="11.25" customHeight="1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</row>
    <row r="330" spans="1:61" ht="11.25" customHeight="1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</row>
    <row r="331" spans="1:61" ht="11.25" customHeight="1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</row>
    <row r="332" spans="1:61" ht="11.25" customHeight="1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</row>
    <row r="333" spans="1:61" ht="11.25" customHeight="1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</row>
    <row r="334" spans="1:61" ht="11.25" customHeight="1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</row>
    <row r="335" spans="1:61" ht="11.25" customHeight="1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</row>
    <row r="336" spans="1:61" ht="11.25" customHeight="1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</row>
    <row r="337" spans="1:61" ht="11.25" customHeight="1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</row>
    <row r="338" spans="1:61" ht="11.25" customHeight="1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</row>
    <row r="339" spans="1:61" ht="11.25" customHeight="1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</row>
    <row r="340" spans="1:61" ht="11.25" customHeight="1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</row>
    <row r="341" spans="1:61" ht="11.25" customHeight="1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</row>
    <row r="342" spans="1:61" ht="11.25" customHeight="1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</row>
    <row r="343" spans="1:61" ht="11.25" customHeight="1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</row>
    <row r="344" spans="1:61" ht="11.25" customHeight="1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</row>
    <row r="345" spans="1:61" ht="11.25" customHeight="1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</row>
    <row r="346" spans="1:61" ht="11.25" customHeight="1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</row>
    <row r="347" spans="1:61" ht="11.25" customHeight="1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</row>
    <row r="348" spans="1:61" ht="11.25" customHeight="1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</row>
    <row r="349" spans="1:61" ht="11.25" customHeight="1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</row>
    <row r="350" spans="1:61" ht="11.25" customHeight="1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</row>
    <row r="351" spans="1:61" ht="11.25" customHeight="1" x14ac:dyDescent="0.25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</row>
    <row r="352" spans="1:61" ht="11.25" customHeight="1" x14ac:dyDescent="0.25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</row>
    <row r="353" spans="1:61" ht="11.25" customHeight="1" x14ac:dyDescent="0.25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</row>
    <row r="354" spans="1:61" ht="11.25" customHeight="1" x14ac:dyDescent="0.25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</row>
    <row r="355" spans="1:61" ht="11.25" customHeight="1" x14ac:dyDescent="0.25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</row>
    <row r="356" spans="1:61" ht="11.25" customHeight="1" x14ac:dyDescent="0.25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</row>
    <row r="357" spans="1:61" ht="11.25" customHeight="1" x14ac:dyDescent="0.25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</row>
    <row r="358" spans="1:61" ht="11.25" customHeight="1" x14ac:dyDescent="0.25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</row>
    <row r="359" spans="1:61" ht="11.25" customHeight="1" x14ac:dyDescent="0.25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</row>
    <row r="360" spans="1:61" ht="11.25" customHeight="1" x14ac:dyDescent="0.25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</row>
    <row r="361" spans="1:61" ht="11.25" customHeight="1" x14ac:dyDescent="0.25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</row>
    <row r="362" spans="1:61" ht="11.25" customHeight="1" x14ac:dyDescent="0.25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</row>
    <row r="363" spans="1:61" ht="11.25" customHeight="1" x14ac:dyDescent="0.25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</row>
    <row r="364" spans="1:61" ht="11.25" customHeight="1" x14ac:dyDescent="0.25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</row>
    <row r="365" spans="1:61" ht="11.25" customHeight="1" x14ac:dyDescent="0.25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</row>
    <row r="366" spans="1:61" ht="11.25" customHeight="1" x14ac:dyDescent="0.25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</row>
    <row r="367" spans="1:61" ht="11.25" customHeight="1" x14ac:dyDescent="0.25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</row>
    <row r="368" spans="1:61" ht="11.25" customHeight="1" x14ac:dyDescent="0.25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</row>
    <row r="369" spans="1:61" ht="11.25" customHeight="1" x14ac:dyDescent="0.25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</row>
    <row r="370" spans="1:61" ht="11.25" customHeight="1" x14ac:dyDescent="0.25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</row>
    <row r="371" spans="1:61" ht="11.25" customHeight="1" x14ac:dyDescent="0.25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</row>
    <row r="372" spans="1:61" ht="11.25" customHeight="1" x14ac:dyDescent="0.25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</row>
    <row r="373" spans="1:61" ht="11.25" customHeight="1" x14ac:dyDescent="0.25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</row>
    <row r="374" spans="1:61" ht="11.25" customHeight="1" x14ac:dyDescent="0.25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</row>
    <row r="375" spans="1:61" ht="11.25" customHeight="1" x14ac:dyDescent="0.25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</row>
    <row r="376" spans="1:61" ht="11.25" customHeight="1" x14ac:dyDescent="0.25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</row>
    <row r="377" spans="1:61" ht="11.25" customHeight="1" x14ac:dyDescent="0.25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</row>
    <row r="378" spans="1:61" ht="11.25" customHeight="1" x14ac:dyDescent="0.25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</row>
    <row r="379" spans="1:61" ht="11.25" customHeight="1" x14ac:dyDescent="0.25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</row>
    <row r="380" spans="1:61" ht="11.25" customHeight="1" x14ac:dyDescent="0.25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</row>
    <row r="381" spans="1:61" ht="11.25" customHeight="1" x14ac:dyDescent="0.25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</row>
    <row r="382" spans="1:61" ht="11.25" customHeight="1" x14ac:dyDescent="0.25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</row>
    <row r="383" spans="1:61" ht="11.25" customHeight="1" x14ac:dyDescent="0.25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</row>
    <row r="384" spans="1:61" ht="11.25" customHeight="1" x14ac:dyDescent="0.25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</row>
    <row r="385" spans="1:61" ht="11.25" customHeight="1" x14ac:dyDescent="0.25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</row>
    <row r="386" spans="1:61" ht="11.25" customHeight="1" x14ac:dyDescent="0.25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</row>
    <row r="387" spans="1:61" ht="11.25" customHeight="1" x14ac:dyDescent="0.25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</row>
    <row r="388" spans="1:61" ht="11.25" customHeight="1" x14ac:dyDescent="0.25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</row>
    <row r="389" spans="1:61" ht="11.25" customHeight="1" x14ac:dyDescent="0.25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</row>
    <row r="390" spans="1:61" ht="11.25" customHeight="1" x14ac:dyDescent="0.25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</row>
    <row r="391" spans="1:61" ht="11.25" customHeight="1" x14ac:dyDescent="0.25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</row>
    <row r="392" spans="1:61" ht="11.25" customHeight="1" x14ac:dyDescent="0.25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</row>
    <row r="393" spans="1:61" ht="11.25" customHeight="1" x14ac:dyDescent="0.25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</row>
    <row r="394" spans="1:61" ht="11.25" customHeight="1" x14ac:dyDescent="0.25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</row>
    <row r="395" spans="1:61" ht="11.25" customHeight="1" x14ac:dyDescent="0.25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</row>
    <row r="396" spans="1:61" ht="11.25" customHeight="1" x14ac:dyDescent="0.25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</row>
    <row r="397" spans="1:61" ht="11.25" customHeight="1" x14ac:dyDescent="0.25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</row>
    <row r="398" spans="1:61" ht="11.25" customHeight="1" x14ac:dyDescent="0.25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</row>
    <row r="399" spans="1:61" ht="11.25" customHeight="1" x14ac:dyDescent="0.25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</row>
    <row r="400" spans="1:61" ht="11.25" customHeight="1" x14ac:dyDescent="0.25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</row>
    <row r="401" spans="1:61" ht="11.25" customHeight="1" x14ac:dyDescent="0.25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</row>
    <row r="402" spans="1:61" ht="11.25" customHeight="1" x14ac:dyDescent="0.25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</row>
    <row r="403" spans="1:61" ht="11.25" customHeight="1" x14ac:dyDescent="0.25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</row>
    <row r="404" spans="1:61" ht="11.25" customHeight="1" x14ac:dyDescent="0.25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</row>
    <row r="405" spans="1:61" ht="11.25" customHeight="1" x14ac:dyDescent="0.25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</row>
    <row r="406" spans="1:61" ht="11.25" customHeight="1" x14ac:dyDescent="0.25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</row>
    <row r="407" spans="1:61" ht="11.25" customHeight="1" x14ac:dyDescent="0.25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</row>
    <row r="408" spans="1:61" ht="11.25" customHeight="1" x14ac:dyDescent="0.25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</row>
    <row r="409" spans="1:61" ht="11.25" customHeight="1" x14ac:dyDescent="0.25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</row>
    <row r="410" spans="1:61" ht="11.25" customHeight="1" x14ac:dyDescent="0.25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</row>
    <row r="411" spans="1:61" ht="11.25" customHeight="1" x14ac:dyDescent="0.25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</row>
    <row r="412" spans="1:61" ht="11.25" customHeight="1" x14ac:dyDescent="0.25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</row>
    <row r="413" spans="1:61" ht="11.25" customHeight="1" x14ac:dyDescent="0.25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</row>
    <row r="414" spans="1:61" ht="11.25" customHeight="1" x14ac:dyDescent="0.25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</row>
    <row r="415" spans="1:61" ht="11.25" customHeight="1" x14ac:dyDescent="0.25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</row>
    <row r="416" spans="1:61" ht="11.25" customHeight="1" x14ac:dyDescent="0.25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</row>
    <row r="417" spans="1:61" ht="11.25" customHeight="1" x14ac:dyDescent="0.25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</row>
    <row r="418" spans="1:61" ht="11.25" customHeight="1" x14ac:dyDescent="0.25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</row>
    <row r="419" spans="1:61" ht="11.25" customHeight="1" x14ac:dyDescent="0.25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</row>
    <row r="420" spans="1:61" ht="11.25" customHeight="1" x14ac:dyDescent="0.25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</row>
    <row r="421" spans="1:61" ht="11.25" customHeight="1" x14ac:dyDescent="0.25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</row>
    <row r="422" spans="1:61" ht="11.25" customHeight="1" x14ac:dyDescent="0.25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</row>
    <row r="423" spans="1:61" ht="11.25" customHeight="1" x14ac:dyDescent="0.25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</row>
    <row r="424" spans="1:61" ht="11.25" customHeight="1" x14ac:dyDescent="0.25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</row>
    <row r="425" spans="1:61" ht="11.25" customHeight="1" x14ac:dyDescent="0.25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</row>
    <row r="426" spans="1:61" ht="11.25" customHeight="1" x14ac:dyDescent="0.25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</row>
    <row r="427" spans="1:61" ht="11.25" customHeight="1" x14ac:dyDescent="0.25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</row>
    <row r="428" spans="1:61" ht="11.25" customHeight="1" x14ac:dyDescent="0.25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</row>
    <row r="429" spans="1:61" ht="11.25" customHeight="1" x14ac:dyDescent="0.25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</row>
    <row r="430" spans="1:61" ht="11.25" customHeight="1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</row>
    <row r="431" spans="1:61" ht="11.25" customHeight="1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</row>
    <row r="432" spans="1:61" ht="11.25" customHeight="1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</row>
    <row r="433" spans="1:61" ht="11.25" customHeight="1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</row>
    <row r="434" spans="1:61" ht="11.25" customHeight="1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</row>
    <row r="435" spans="1:61" ht="11.25" customHeight="1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</row>
    <row r="436" spans="1:61" ht="11.25" customHeight="1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</row>
    <row r="437" spans="1:61" ht="11.25" customHeight="1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</row>
    <row r="438" spans="1:61" ht="11.25" customHeight="1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</row>
    <row r="439" spans="1:61" ht="11.25" customHeight="1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</row>
    <row r="440" spans="1:61" ht="11.25" customHeight="1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</row>
    <row r="441" spans="1:61" ht="11.25" customHeight="1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</row>
    <row r="442" spans="1:61" ht="11.25" customHeight="1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</row>
    <row r="443" spans="1:61" ht="11.25" customHeight="1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</row>
    <row r="444" spans="1:61" ht="11.25" customHeight="1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</row>
    <row r="445" spans="1:61" ht="11.25" customHeight="1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</row>
    <row r="446" spans="1:61" ht="11.25" customHeight="1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</row>
    <row r="447" spans="1:61" ht="11.25" customHeight="1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</row>
    <row r="448" spans="1:61" ht="11.25" customHeight="1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</row>
    <row r="449" spans="1:61" ht="11.25" customHeight="1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</row>
    <row r="450" spans="1:61" ht="11.25" customHeight="1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</row>
    <row r="451" spans="1:61" ht="11.25" customHeight="1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</row>
    <row r="452" spans="1:61" ht="11.25" customHeight="1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</row>
    <row r="453" spans="1:61" ht="11.25" customHeight="1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</row>
    <row r="454" spans="1:61" ht="11.25" customHeight="1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</row>
    <row r="455" spans="1:61" ht="11.25" customHeight="1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</row>
    <row r="456" spans="1:61" ht="11.25" customHeight="1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</row>
    <row r="457" spans="1:61" ht="11.25" customHeight="1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</row>
    <row r="458" spans="1:61" ht="11.25" customHeight="1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</row>
    <row r="459" spans="1:61" ht="11.25" customHeight="1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</row>
    <row r="460" spans="1:61" ht="11.25" customHeight="1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</row>
    <row r="461" spans="1:61" ht="11.25" customHeight="1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</row>
    <row r="462" spans="1:61" ht="11.25" customHeight="1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</row>
    <row r="463" spans="1:61" ht="11.25" customHeight="1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</row>
    <row r="464" spans="1:61" ht="11.25" customHeight="1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</row>
    <row r="465" spans="1:61" ht="11.25" customHeight="1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</row>
    <row r="466" spans="1:61" ht="11.25" customHeight="1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</row>
    <row r="467" spans="1:61" ht="11.25" customHeight="1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</row>
    <row r="468" spans="1:61" ht="11.25" customHeight="1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</row>
    <row r="469" spans="1:61" ht="11.25" customHeight="1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</row>
    <row r="470" spans="1:61" ht="11.25" customHeight="1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</row>
    <row r="471" spans="1:61" ht="11.25" customHeight="1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</row>
    <row r="472" spans="1:61" ht="11.25" customHeight="1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</row>
    <row r="473" spans="1:61" ht="11.25" customHeight="1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</row>
    <row r="474" spans="1:61" ht="11.25" customHeight="1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</row>
    <row r="475" spans="1:61" ht="11.25" customHeight="1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</row>
    <row r="476" spans="1:61" ht="11.25" customHeight="1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</row>
    <row r="477" spans="1:61" ht="11.25" customHeight="1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</row>
    <row r="478" spans="1:61" ht="11.25" customHeight="1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</row>
    <row r="479" spans="1:61" ht="11.25" customHeight="1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</row>
    <row r="480" spans="1:61" ht="11.25" customHeight="1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</row>
    <row r="481" spans="1:61" ht="11.25" customHeight="1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</row>
    <row r="482" spans="1:61" ht="11.25" customHeight="1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</row>
    <row r="483" spans="1:61" ht="11.25" customHeight="1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</row>
    <row r="484" spans="1:61" ht="11.25" customHeight="1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</row>
    <row r="485" spans="1:61" ht="11.25" customHeight="1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</row>
    <row r="486" spans="1:61" ht="11.25" customHeight="1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</row>
    <row r="487" spans="1:61" ht="11.25" customHeight="1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</row>
    <row r="488" spans="1:61" ht="11.25" customHeight="1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</row>
    <row r="489" spans="1:61" ht="11.25" customHeight="1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</row>
    <row r="490" spans="1:61" ht="11.25" customHeight="1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</row>
    <row r="491" spans="1:61" ht="11.25" customHeight="1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</row>
    <row r="492" spans="1:61" ht="11.25" customHeight="1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</row>
    <row r="493" spans="1:61" ht="11.25" customHeight="1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</row>
    <row r="494" spans="1:61" ht="11.25" customHeight="1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</row>
    <row r="495" spans="1:61" ht="11.25" customHeight="1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</row>
    <row r="496" spans="1:61" ht="11.25" customHeight="1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</row>
    <row r="497" spans="1:61" ht="11.25" customHeight="1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</row>
    <row r="498" spans="1:61" ht="11.25" customHeight="1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</row>
    <row r="499" spans="1:61" ht="11.25" customHeight="1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</row>
    <row r="500" spans="1:61" ht="11.25" customHeight="1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</row>
    <row r="501" spans="1:61" ht="11.25" customHeight="1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</row>
    <row r="502" spans="1:61" ht="11.25" customHeight="1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</row>
    <row r="503" spans="1:61" ht="11.25" customHeight="1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</row>
    <row r="504" spans="1:61" ht="11.25" customHeight="1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</row>
    <row r="505" spans="1:61" ht="11.25" customHeight="1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</row>
    <row r="506" spans="1:61" ht="11.25" customHeight="1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</row>
    <row r="507" spans="1:61" ht="11.25" customHeight="1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</row>
    <row r="508" spans="1:61" ht="11.25" customHeight="1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</row>
    <row r="509" spans="1:61" ht="11.25" customHeight="1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</row>
    <row r="510" spans="1:61" ht="11.25" customHeight="1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</row>
    <row r="511" spans="1:61" ht="11.25" customHeight="1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</row>
    <row r="512" spans="1:61" ht="11.25" customHeight="1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</row>
    <row r="513" spans="1:61" ht="11.25" customHeight="1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</row>
    <row r="514" spans="1:61" ht="11.25" customHeight="1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</row>
    <row r="515" spans="1:61" ht="11.25" customHeight="1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</row>
    <row r="516" spans="1:61" ht="11.25" customHeight="1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</row>
    <row r="517" spans="1:61" ht="11.25" customHeight="1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</row>
    <row r="518" spans="1:61" ht="11.25" customHeight="1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</row>
    <row r="519" spans="1:61" ht="11.25" customHeight="1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</row>
    <row r="520" spans="1:61" ht="11.25" customHeight="1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</row>
    <row r="521" spans="1:61" ht="11.25" customHeight="1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</row>
    <row r="522" spans="1:61" ht="11.25" customHeight="1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</row>
    <row r="523" spans="1:61" ht="11.25" customHeight="1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</row>
    <row r="524" spans="1:61" ht="11.25" customHeight="1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</row>
    <row r="525" spans="1:61" ht="11.25" customHeight="1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</row>
    <row r="526" spans="1:61" ht="11.25" customHeight="1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</row>
    <row r="527" spans="1:61" ht="11.25" customHeight="1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</row>
    <row r="528" spans="1:61" ht="11.25" customHeight="1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</row>
    <row r="529" spans="1:61" ht="11.25" customHeight="1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</row>
    <row r="530" spans="1:61" ht="11.25" customHeight="1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</row>
    <row r="531" spans="1:61" ht="11.25" customHeight="1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</row>
    <row r="532" spans="1:61" ht="11.25" customHeight="1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</row>
    <row r="533" spans="1:61" ht="11.25" customHeight="1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</row>
    <row r="534" spans="1:61" ht="11.25" customHeight="1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</row>
    <row r="535" spans="1:61" ht="11.25" customHeight="1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</row>
    <row r="536" spans="1:61" ht="11.25" customHeight="1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</row>
    <row r="537" spans="1:61" ht="11.25" customHeight="1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</row>
    <row r="538" spans="1:61" ht="11.25" customHeight="1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</row>
    <row r="539" spans="1:61" ht="11.25" customHeight="1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</row>
    <row r="540" spans="1:61" ht="11.25" customHeight="1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</row>
    <row r="541" spans="1:61" ht="11.25" customHeight="1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</row>
    <row r="542" spans="1:61" ht="11.25" customHeight="1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</row>
    <row r="543" spans="1:61" ht="11.25" customHeight="1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</row>
    <row r="544" spans="1:61" ht="11.25" customHeight="1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</row>
    <row r="545" spans="1:61" ht="11.25" customHeight="1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</row>
    <row r="546" spans="1:61" ht="11.25" customHeight="1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</row>
    <row r="547" spans="1:61" ht="11.25" customHeight="1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</row>
    <row r="548" spans="1:61" ht="11.25" customHeight="1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</row>
    <row r="549" spans="1:61" ht="11.25" customHeight="1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</row>
    <row r="550" spans="1:61" ht="11.25" customHeight="1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</row>
    <row r="551" spans="1:61" ht="11.25" customHeight="1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</row>
    <row r="552" spans="1:61" ht="11.25" customHeight="1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</row>
    <row r="553" spans="1:61" ht="11.25" customHeight="1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</row>
    <row r="554" spans="1:61" ht="11.25" customHeight="1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</row>
    <row r="555" spans="1:61" ht="11.25" customHeight="1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</row>
    <row r="556" spans="1:61" ht="11.25" customHeight="1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</row>
    <row r="557" spans="1:61" ht="11.25" customHeight="1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</row>
    <row r="558" spans="1:61" ht="11.25" customHeight="1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</row>
    <row r="559" spans="1:61" ht="11.25" customHeight="1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</row>
    <row r="560" spans="1:61" ht="11.25" customHeight="1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</row>
    <row r="561" spans="1:61" ht="11.25" customHeight="1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</row>
    <row r="562" spans="1:61" ht="11.25" customHeight="1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</row>
    <row r="563" spans="1:61" ht="11.25" customHeight="1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</row>
    <row r="564" spans="1:61" ht="11.25" customHeight="1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</row>
    <row r="565" spans="1:61" ht="11.25" customHeight="1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</row>
    <row r="566" spans="1:61" ht="11.25" customHeight="1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</row>
    <row r="567" spans="1:61" ht="11.25" customHeight="1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</row>
    <row r="568" spans="1:61" ht="11.25" customHeight="1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</row>
    <row r="569" spans="1:61" ht="11.25" customHeight="1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</row>
    <row r="570" spans="1:61" ht="11.25" customHeight="1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</row>
    <row r="571" spans="1:61" ht="11.25" customHeight="1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</row>
    <row r="572" spans="1:61" ht="11.25" customHeight="1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</row>
    <row r="573" spans="1:61" ht="11.25" customHeight="1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</row>
    <row r="574" spans="1:61" ht="11.25" customHeight="1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</row>
    <row r="575" spans="1:61" ht="11.25" customHeight="1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</row>
    <row r="576" spans="1:61" ht="11.25" customHeight="1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</row>
    <row r="577" spans="1:61" ht="11.25" customHeight="1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</row>
    <row r="578" spans="1:61" ht="11.25" customHeight="1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</row>
    <row r="579" spans="1:61" ht="11.25" customHeight="1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</row>
    <row r="580" spans="1:61" ht="11.25" customHeight="1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</row>
    <row r="581" spans="1:61" ht="11.25" customHeight="1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</row>
    <row r="582" spans="1:61" ht="11.25" customHeight="1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</row>
    <row r="583" spans="1:61" ht="11.25" customHeight="1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</row>
    <row r="584" spans="1:61" ht="11.25" customHeight="1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</row>
    <row r="585" spans="1:61" ht="11.25" customHeight="1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</row>
    <row r="586" spans="1:61" ht="11.25" customHeight="1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</row>
    <row r="587" spans="1:61" ht="11.25" customHeight="1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</row>
    <row r="588" spans="1:61" ht="11.25" customHeight="1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</row>
    <row r="589" spans="1:61" ht="11.25" customHeight="1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</row>
    <row r="590" spans="1:61" ht="11.25" customHeight="1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</row>
    <row r="591" spans="1:61" ht="11.25" customHeight="1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</row>
    <row r="592" spans="1:61" ht="11.25" customHeight="1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</row>
    <row r="593" spans="1:61" ht="11.25" customHeight="1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</row>
    <row r="594" spans="1:61" ht="11.25" customHeight="1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</row>
    <row r="595" spans="1:61" ht="11.25" customHeight="1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</row>
    <row r="596" spans="1:61" ht="11.25" customHeight="1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</row>
    <row r="597" spans="1:61" ht="11.25" customHeight="1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</row>
    <row r="598" spans="1:61" ht="11.25" customHeight="1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</row>
    <row r="599" spans="1:61" ht="11.25" customHeight="1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</row>
    <row r="600" spans="1:61" ht="11.25" customHeight="1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</row>
    <row r="601" spans="1:61" ht="11.25" customHeight="1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</row>
    <row r="602" spans="1:61" ht="11.25" customHeight="1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</row>
    <row r="603" spans="1:61" ht="11.25" customHeight="1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</row>
    <row r="604" spans="1:61" ht="11.25" customHeight="1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</row>
    <row r="605" spans="1:61" ht="11.25" customHeight="1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</row>
    <row r="606" spans="1:61" ht="11.25" customHeight="1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</row>
    <row r="607" spans="1:61" ht="11.25" customHeight="1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</row>
    <row r="608" spans="1:61" ht="11.25" customHeight="1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</row>
    <row r="609" spans="1:61" ht="11.25" customHeight="1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</row>
    <row r="610" spans="1:61" ht="11.25" customHeight="1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</row>
    <row r="611" spans="1:61" ht="11.25" customHeight="1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</row>
    <row r="612" spans="1:61" ht="11.25" customHeight="1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</row>
    <row r="613" spans="1:61" ht="11.25" customHeight="1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</row>
    <row r="614" spans="1:61" ht="11.25" customHeight="1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</row>
    <row r="615" spans="1:61" ht="11.25" customHeight="1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</row>
    <row r="616" spans="1:61" ht="11.25" customHeight="1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</row>
    <row r="617" spans="1:61" ht="11.25" customHeight="1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</row>
    <row r="618" spans="1:61" ht="11.25" customHeight="1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</row>
    <row r="619" spans="1:61" ht="11.25" customHeight="1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</row>
    <row r="620" spans="1:61" ht="11.25" customHeight="1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</row>
    <row r="621" spans="1:61" ht="11.25" customHeight="1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</row>
    <row r="622" spans="1:61" ht="11.25" customHeight="1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</row>
    <row r="623" spans="1:61" ht="11.25" customHeight="1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</row>
    <row r="624" spans="1:61" ht="11.25" customHeight="1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</row>
    <row r="625" spans="1:61" ht="11.25" customHeight="1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</row>
    <row r="626" spans="1:61" ht="11.25" customHeight="1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</row>
    <row r="627" spans="1:61" ht="11.25" customHeight="1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</row>
    <row r="628" spans="1:61" ht="11.25" customHeight="1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</row>
    <row r="629" spans="1:61" ht="11.25" customHeight="1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</row>
    <row r="630" spans="1:61" ht="11.25" customHeight="1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</row>
    <row r="631" spans="1:61" ht="11.25" customHeight="1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</row>
    <row r="632" spans="1:61" ht="11.25" customHeight="1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</row>
    <row r="633" spans="1:61" ht="11.25" customHeight="1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</row>
    <row r="634" spans="1:61" ht="11.25" customHeight="1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</row>
    <row r="635" spans="1:61" ht="11.25" customHeight="1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</row>
    <row r="636" spans="1:61" ht="11.25" customHeight="1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</row>
    <row r="637" spans="1:61" ht="11.25" customHeight="1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</row>
    <row r="638" spans="1:61" ht="11.25" customHeight="1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</row>
    <row r="639" spans="1:61" ht="11.25" customHeight="1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</row>
    <row r="640" spans="1:61" ht="11.25" customHeight="1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</row>
    <row r="641" spans="1:61" ht="11.25" customHeight="1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</row>
    <row r="642" spans="1:61" ht="11.25" customHeight="1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</row>
    <row r="643" spans="1:61" ht="11.25" customHeight="1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</row>
    <row r="644" spans="1:61" ht="11.25" customHeight="1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</row>
    <row r="645" spans="1:61" ht="11.25" customHeight="1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</row>
    <row r="646" spans="1:61" ht="11.25" customHeight="1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</row>
    <row r="647" spans="1:61" ht="11.25" customHeight="1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</row>
    <row r="648" spans="1:61" ht="11.25" customHeight="1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</row>
    <row r="649" spans="1:61" ht="11.25" customHeight="1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</row>
    <row r="650" spans="1:61" ht="11.25" customHeight="1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</row>
    <row r="651" spans="1:61" ht="11.25" customHeight="1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</row>
    <row r="652" spans="1:61" ht="11.25" customHeight="1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</row>
    <row r="653" spans="1:61" ht="11.25" customHeight="1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</row>
    <row r="654" spans="1:61" ht="11.25" customHeight="1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</row>
    <row r="655" spans="1:61" ht="11.25" customHeight="1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</row>
    <row r="656" spans="1:61" ht="11.25" customHeight="1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</row>
    <row r="657" spans="1:61" ht="11.25" customHeight="1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</row>
    <row r="658" spans="1:61" ht="11.25" customHeight="1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</row>
    <row r="659" spans="1:61" ht="11.25" customHeight="1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</row>
    <row r="660" spans="1:61" ht="11.25" customHeight="1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</row>
    <row r="661" spans="1:61" ht="11.25" customHeight="1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</row>
    <row r="662" spans="1:61" ht="11.25" customHeight="1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</row>
    <row r="663" spans="1:61" ht="11.25" customHeight="1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</row>
    <row r="664" spans="1:61" ht="11.25" customHeight="1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</row>
    <row r="665" spans="1:61" ht="11.25" customHeight="1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</row>
    <row r="666" spans="1:61" ht="11.25" customHeight="1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</row>
    <row r="667" spans="1:61" ht="11.25" customHeight="1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</row>
    <row r="668" spans="1:61" ht="11.25" customHeight="1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</row>
    <row r="669" spans="1:61" ht="11.25" customHeight="1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</row>
    <row r="670" spans="1:61" ht="11.25" customHeight="1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</row>
    <row r="671" spans="1:61" ht="11.25" customHeight="1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</row>
    <row r="672" spans="1:61" ht="11.25" customHeight="1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</row>
    <row r="673" spans="1:61" ht="11.25" customHeight="1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</row>
    <row r="674" spans="1:61" ht="11.25" customHeight="1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</row>
    <row r="675" spans="1:61" ht="11.25" customHeight="1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</row>
    <row r="676" spans="1:61" ht="11.25" customHeight="1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</row>
    <row r="677" spans="1:61" ht="11.25" customHeight="1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</row>
    <row r="678" spans="1:61" ht="11.25" customHeight="1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</row>
    <row r="679" spans="1:61" ht="11.25" customHeight="1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</row>
    <row r="680" spans="1:61" ht="11.25" customHeight="1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</row>
    <row r="681" spans="1:61" ht="11.25" customHeight="1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</row>
    <row r="682" spans="1:61" ht="11.25" customHeight="1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</row>
    <row r="683" spans="1:61" ht="11.25" customHeight="1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</row>
    <row r="684" spans="1:61" ht="11.25" customHeight="1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</row>
    <row r="685" spans="1:61" ht="11.25" customHeight="1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</row>
    <row r="686" spans="1:61" ht="11.25" customHeight="1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</row>
    <row r="687" spans="1:61" ht="11.25" customHeight="1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</row>
    <row r="688" spans="1:61" ht="11.25" customHeight="1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</row>
    <row r="689" spans="1:61" ht="11.25" customHeight="1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</row>
    <row r="690" spans="1:61" ht="11.25" customHeight="1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</row>
    <row r="691" spans="1:61" ht="11.25" customHeight="1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</row>
    <row r="692" spans="1:61" ht="11.25" customHeight="1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</row>
    <row r="693" spans="1:61" ht="11.25" customHeight="1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</row>
    <row r="694" spans="1:61" ht="11.25" customHeight="1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</row>
    <row r="695" spans="1:61" ht="11.25" customHeight="1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</row>
    <row r="696" spans="1:61" ht="11.25" customHeight="1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</row>
    <row r="697" spans="1:61" ht="11.25" customHeight="1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</row>
    <row r="698" spans="1:61" ht="11.25" customHeight="1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</row>
    <row r="699" spans="1:61" ht="11.25" customHeight="1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</row>
    <row r="700" spans="1:61" ht="11.25" customHeight="1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</row>
    <row r="701" spans="1:61" ht="11.25" customHeight="1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</row>
    <row r="702" spans="1:61" ht="11.25" customHeight="1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</row>
    <row r="703" spans="1:61" ht="11.25" customHeight="1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</row>
    <row r="704" spans="1:61" ht="11.25" customHeight="1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</row>
    <row r="705" spans="1:61" ht="11.25" customHeight="1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</row>
    <row r="706" spans="1:61" ht="11.25" customHeight="1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</row>
    <row r="707" spans="1:61" ht="11.25" customHeight="1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</row>
    <row r="708" spans="1:61" ht="11.25" customHeight="1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</row>
    <row r="709" spans="1:61" ht="11.25" customHeight="1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</row>
    <row r="710" spans="1:61" ht="11.25" customHeight="1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</row>
    <row r="711" spans="1:61" ht="11.25" customHeight="1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</row>
    <row r="712" spans="1:61" ht="11.25" customHeight="1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</row>
    <row r="713" spans="1:61" ht="11.25" customHeight="1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</row>
    <row r="714" spans="1:61" ht="11.25" customHeight="1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</row>
    <row r="715" spans="1:61" ht="11.25" customHeight="1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</row>
    <row r="716" spans="1:61" ht="11.25" customHeight="1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</row>
    <row r="717" spans="1:61" ht="11.25" customHeight="1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</row>
    <row r="718" spans="1:61" ht="11.25" customHeight="1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</row>
    <row r="719" spans="1:61" ht="11.25" customHeight="1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</row>
    <row r="720" spans="1:61" ht="11.25" customHeight="1" x14ac:dyDescent="0.25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</row>
    <row r="721" spans="1:61" ht="11.25" customHeight="1" x14ac:dyDescent="0.25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</row>
    <row r="722" spans="1:61" ht="11.25" customHeight="1" x14ac:dyDescent="0.25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</row>
    <row r="723" spans="1:61" ht="11.25" customHeight="1" x14ac:dyDescent="0.25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</row>
    <row r="724" spans="1:61" ht="11.25" customHeight="1" x14ac:dyDescent="0.25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</row>
    <row r="725" spans="1:61" ht="11.25" customHeight="1" x14ac:dyDescent="0.25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</row>
    <row r="726" spans="1:61" ht="11.25" customHeight="1" x14ac:dyDescent="0.25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</row>
    <row r="727" spans="1:61" ht="11.25" customHeight="1" x14ac:dyDescent="0.25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</row>
    <row r="728" spans="1:61" ht="11.25" customHeight="1" x14ac:dyDescent="0.25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</row>
    <row r="729" spans="1:61" ht="11.25" customHeight="1" x14ac:dyDescent="0.25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</row>
    <row r="730" spans="1:61" ht="11.25" customHeight="1" x14ac:dyDescent="0.25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</row>
    <row r="731" spans="1:61" ht="11.25" customHeight="1" x14ac:dyDescent="0.25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</row>
    <row r="732" spans="1:61" ht="11.25" customHeight="1" x14ac:dyDescent="0.25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</row>
    <row r="733" spans="1:61" ht="11.25" customHeight="1" x14ac:dyDescent="0.25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</row>
    <row r="734" spans="1:61" ht="11.25" customHeight="1" x14ac:dyDescent="0.25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</row>
    <row r="735" spans="1:61" ht="11.25" customHeight="1" x14ac:dyDescent="0.25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</row>
    <row r="736" spans="1:61" ht="11.25" customHeight="1" x14ac:dyDescent="0.25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</row>
    <row r="737" spans="1:61" ht="11.25" customHeight="1" x14ac:dyDescent="0.25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</row>
    <row r="738" spans="1:61" ht="11.25" customHeight="1" x14ac:dyDescent="0.25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</row>
    <row r="739" spans="1:61" ht="11.25" customHeight="1" x14ac:dyDescent="0.25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</row>
    <row r="740" spans="1:61" ht="11.25" customHeight="1" x14ac:dyDescent="0.25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</row>
    <row r="741" spans="1:61" ht="11.25" customHeight="1" x14ac:dyDescent="0.25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</row>
    <row r="742" spans="1:61" ht="11.25" customHeight="1" x14ac:dyDescent="0.25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</row>
    <row r="743" spans="1:61" ht="11.25" customHeight="1" x14ac:dyDescent="0.25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</row>
    <row r="744" spans="1:61" ht="11.25" customHeight="1" x14ac:dyDescent="0.25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</row>
    <row r="745" spans="1:61" ht="11.25" customHeight="1" x14ac:dyDescent="0.25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</row>
    <row r="746" spans="1:61" ht="11.25" customHeight="1" x14ac:dyDescent="0.25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</row>
    <row r="747" spans="1:61" ht="11.25" customHeight="1" x14ac:dyDescent="0.25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</row>
    <row r="748" spans="1:61" ht="11.25" customHeight="1" x14ac:dyDescent="0.25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</row>
    <row r="749" spans="1:61" ht="11.25" customHeight="1" x14ac:dyDescent="0.25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</row>
    <row r="750" spans="1:61" ht="11.25" customHeight="1" x14ac:dyDescent="0.25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</row>
    <row r="751" spans="1:61" ht="11.25" customHeight="1" x14ac:dyDescent="0.25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</row>
    <row r="752" spans="1:61" ht="11.25" customHeight="1" x14ac:dyDescent="0.25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</row>
    <row r="753" spans="1:61" ht="11.25" customHeight="1" x14ac:dyDescent="0.25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</row>
    <row r="754" spans="1:61" ht="11.25" customHeight="1" x14ac:dyDescent="0.25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</row>
    <row r="755" spans="1:61" ht="11.25" customHeight="1" x14ac:dyDescent="0.25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</row>
    <row r="756" spans="1:61" ht="11.25" customHeight="1" x14ac:dyDescent="0.25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</row>
    <row r="757" spans="1:61" ht="11.25" customHeight="1" x14ac:dyDescent="0.25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</row>
    <row r="758" spans="1:61" ht="11.25" customHeight="1" x14ac:dyDescent="0.25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</row>
    <row r="759" spans="1:61" ht="11.25" customHeight="1" x14ac:dyDescent="0.25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</row>
    <row r="760" spans="1:61" ht="11.25" customHeight="1" x14ac:dyDescent="0.25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</row>
    <row r="761" spans="1:61" ht="11.25" customHeight="1" x14ac:dyDescent="0.25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</row>
    <row r="762" spans="1:61" ht="11.25" customHeight="1" x14ac:dyDescent="0.25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</row>
    <row r="763" spans="1:61" ht="11.25" customHeight="1" x14ac:dyDescent="0.25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</row>
    <row r="764" spans="1:61" ht="11.25" customHeight="1" x14ac:dyDescent="0.25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</row>
    <row r="765" spans="1:61" ht="11.25" customHeight="1" x14ac:dyDescent="0.25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</row>
    <row r="766" spans="1:61" ht="11.25" customHeight="1" x14ac:dyDescent="0.25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</row>
    <row r="767" spans="1:61" ht="11.25" customHeight="1" x14ac:dyDescent="0.25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</row>
    <row r="768" spans="1:61" ht="11.25" customHeight="1" x14ac:dyDescent="0.25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</row>
    <row r="769" spans="1:61" ht="11.25" customHeight="1" x14ac:dyDescent="0.25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</row>
    <row r="770" spans="1:61" ht="11.25" customHeight="1" x14ac:dyDescent="0.25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</row>
    <row r="771" spans="1:61" ht="11.25" customHeight="1" x14ac:dyDescent="0.25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</row>
    <row r="772" spans="1:61" ht="11.25" customHeight="1" x14ac:dyDescent="0.25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</row>
    <row r="773" spans="1:61" ht="11.25" customHeight="1" x14ac:dyDescent="0.25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</row>
    <row r="774" spans="1:61" ht="11.25" customHeight="1" x14ac:dyDescent="0.25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</row>
    <row r="775" spans="1:61" ht="11.25" customHeight="1" x14ac:dyDescent="0.25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</row>
    <row r="776" spans="1:61" ht="11.25" customHeight="1" x14ac:dyDescent="0.25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</row>
    <row r="777" spans="1:61" ht="11.25" customHeight="1" x14ac:dyDescent="0.25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</row>
    <row r="778" spans="1:61" ht="11.25" customHeight="1" x14ac:dyDescent="0.25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</row>
    <row r="779" spans="1:61" ht="11.25" customHeight="1" x14ac:dyDescent="0.25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</row>
    <row r="780" spans="1:61" ht="11.25" customHeight="1" x14ac:dyDescent="0.25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</row>
    <row r="781" spans="1:61" ht="11.25" customHeight="1" x14ac:dyDescent="0.25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</row>
    <row r="782" spans="1:61" ht="11.25" customHeight="1" x14ac:dyDescent="0.25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</row>
    <row r="783" spans="1:61" ht="11.25" customHeight="1" x14ac:dyDescent="0.25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</row>
    <row r="784" spans="1:61" ht="11.25" customHeight="1" x14ac:dyDescent="0.25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</row>
    <row r="785" spans="1:61" ht="11.25" customHeight="1" x14ac:dyDescent="0.25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</row>
    <row r="786" spans="1:61" ht="11.25" customHeight="1" x14ac:dyDescent="0.25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</row>
    <row r="787" spans="1:61" ht="11.25" customHeight="1" x14ac:dyDescent="0.25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</row>
    <row r="788" spans="1:61" ht="11.25" customHeight="1" x14ac:dyDescent="0.25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</row>
    <row r="789" spans="1:61" ht="11.25" customHeight="1" x14ac:dyDescent="0.25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</row>
    <row r="790" spans="1:61" ht="11.25" customHeight="1" x14ac:dyDescent="0.25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</row>
    <row r="791" spans="1:61" ht="11.25" customHeight="1" x14ac:dyDescent="0.25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</row>
    <row r="792" spans="1:61" ht="11.25" customHeight="1" x14ac:dyDescent="0.25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</row>
    <row r="793" spans="1:61" ht="11.25" customHeight="1" x14ac:dyDescent="0.25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</row>
    <row r="794" spans="1:61" ht="11.25" customHeight="1" x14ac:dyDescent="0.25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</row>
    <row r="795" spans="1:61" ht="11.25" customHeight="1" x14ac:dyDescent="0.25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</row>
    <row r="796" spans="1:61" ht="11.25" customHeight="1" x14ac:dyDescent="0.25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</row>
    <row r="797" spans="1:61" ht="11.25" customHeight="1" x14ac:dyDescent="0.25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</row>
    <row r="798" spans="1:61" ht="11.25" customHeight="1" x14ac:dyDescent="0.25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</row>
    <row r="799" spans="1:61" ht="11.25" customHeight="1" x14ac:dyDescent="0.25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</row>
    <row r="800" spans="1:61" ht="11.25" customHeight="1" x14ac:dyDescent="0.25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</row>
    <row r="801" spans="1:61" ht="11.25" customHeight="1" x14ac:dyDescent="0.25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</row>
    <row r="802" spans="1:61" ht="11.25" customHeight="1" x14ac:dyDescent="0.25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</row>
    <row r="803" spans="1:61" ht="11.25" customHeight="1" x14ac:dyDescent="0.25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</row>
    <row r="804" spans="1:61" ht="11.25" customHeight="1" x14ac:dyDescent="0.25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</row>
    <row r="805" spans="1:61" ht="11.25" customHeight="1" x14ac:dyDescent="0.25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</row>
    <row r="806" spans="1:61" ht="11.25" customHeight="1" x14ac:dyDescent="0.25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</row>
    <row r="807" spans="1:61" ht="11.25" customHeight="1" x14ac:dyDescent="0.25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</row>
    <row r="808" spans="1:61" ht="11.25" customHeight="1" x14ac:dyDescent="0.25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</row>
    <row r="809" spans="1:61" ht="11.25" customHeight="1" x14ac:dyDescent="0.25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</row>
    <row r="810" spans="1:61" ht="11.25" customHeight="1" x14ac:dyDescent="0.25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</row>
    <row r="811" spans="1:61" ht="11.25" customHeight="1" x14ac:dyDescent="0.25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</row>
    <row r="812" spans="1:61" ht="11.25" customHeight="1" x14ac:dyDescent="0.25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</row>
    <row r="813" spans="1:61" ht="11.25" customHeight="1" x14ac:dyDescent="0.25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</row>
    <row r="814" spans="1:61" ht="11.25" customHeight="1" x14ac:dyDescent="0.25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</row>
    <row r="815" spans="1:61" ht="11.25" customHeight="1" x14ac:dyDescent="0.25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</row>
    <row r="816" spans="1:61" ht="11.25" customHeight="1" x14ac:dyDescent="0.25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</row>
    <row r="817" spans="1:61" ht="11.25" customHeight="1" x14ac:dyDescent="0.25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</row>
    <row r="818" spans="1:61" ht="11.25" customHeight="1" x14ac:dyDescent="0.25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</row>
    <row r="819" spans="1:61" ht="11.25" customHeight="1" x14ac:dyDescent="0.25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</row>
    <row r="820" spans="1:61" ht="11.25" customHeight="1" x14ac:dyDescent="0.25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</row>
    <row r="821" spans="1:61" ht="11.25" customHeight="1" x14ac:dyDescent="0.25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</row>
    <row r="822" spans="1:61" ht="11.25" customHeight="1" x14ac:dyDescent="0.25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</row>
    <row r="823" spans="1:61" ht="11.25" customHeight="1" x14ac:dyDescent="0.25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</row>
    <row r="824" spans="1:61" ht="11.25" customHeight="1" x14ac:dyDescent="0.25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</row>
    <row r="825" spans="1:61" ht="11.25" customHeight="1" x14ac:dyDescent="0.25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</row>
    <row r="826" spans="1:61" ht="11.25" customHeight="1" x14ac:dyDescent="0.25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</row>
    <row r="827" spans="1:61" ht="11.25" customHeight="1" x14ac:dyDescent="0.25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</row>
    <row r="828" spans="1:61" ht="11.25" customHeight="1" x14ac:dyDescent="0.25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</row>
    <row r="829" spans="1:61" ht="11.25" customHeight="1" x14ac:dyDescent="0.25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</row>
    <row r="830" spans="1:61" ht="11.25" customHeight="1" x14ac:dyDescent="0.25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</row>
    <row r="831" spans="1:61" ht="11.25" customHeight="1" x14ac:dyDescent="0.25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</row>
    <row r="832" spans="1:61" ht="11.25" customHeight="1" x14ac:dyDescent="0.25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</row>
    <row r="833" spans="1:61" ht="11.25" customHeight="1" x14ac:dyDescent="0.25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</row>
    <row r="834" spans="1:61" ht="11.25" customHeight="1" x14ac:dyDescent="0.25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</row>
    <row r="835" spans="1:61" ht="11.25" customHeight="1" x14ac:dyDescent="0.25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</row>
    <row r="836" spans="1:61" ht="11.25" customHeight="1" x14ac:dyDescent="0.25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</row>
    <row r="837" spans="1:61" ht="11.25" customHeight="1" x14ac:dyDescent="0.25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</row>
    <row r="838" spans="1:61" ht="11.25" customHeight="1" x14ac:dyDescent="0.25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</row>
    <row r="839" spans="1:61" ht="11.25" customHeight="1" x14ac:dyDescent="0.25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</row>
    <row r="840" spans="1:61" ht="11.25" customHeight="1" x14ac:dyDescent="0.25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</row>
    <row r="841" spans="1:61" ht="11.25" customHeight="1" x14ac:dyDescent="0.25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</row>
    <row r="842" spans="1:61" ht="11.25" customHeight="1" x14ac:dyDescent="0.25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</row>
    <row r="843" spans="1:61" ht="11.25" customHeight="1" x14ac:dyDescent="0.25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</row>
    <row r="844" spans="1:61" ht="11.25" customHeight="1" x14ac:dyDescent="0.25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</row>
    <row r="845" spans="1:61" ht="11.25" customHeight="1" x14ac:dyDescent="0.25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</row>
    <row r="846" spans="1:61" ht="11.25" customHeight="1" x14ac:dyDescent="0.25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</row>
    <row r="847" spans="1:61" ht="11.25" customHeight="1" x14ac:dyDescent="0.25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</row>
    <row r="848" spans="1:61" ht="11.25" customHeight="1" x14ac:dyDescent="0.25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</row>
    <row r="849" spans="1:61" ht="11.25" customHeight="1" x14ac:dyDescent="0.25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</row>
    <row r="850" spans="1:61" ht="11.25" customHeight="1" x14ac:dyDescent="0.25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</row>
    <row r="851" spans="1:61" ht="11.25" customHeight="1" x14ac:dyDescent="0.25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</row>
    <row r="852" spans="1:61" ht="11.25" customHeight="1" x14ac:dyDescent="0.25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</row>
    <row r="853" spans="1:61" ht="11.25" customHeight="1" x14ac:dyDescent="0.25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</row>
    <row r="854" spans="1:61" ht="11.25" customHeight="1" x14ac:dyDescent="0.25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</row>
    <row r="855" spans="1:61" ht="11.25" customHeight="1" x14ac:dyDescent="0.25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</row>
    <row r="856" spans="1:61" ht="11.25" customHeight="1" x14ac:dyDescent="0.25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</row>
    <row r="857" spans="1:61" ht="11.25" customHeight="1" x14ac:dyDescent="0.25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</row>
    <row r="858" spans="1:61" ht="11.25" customHeight="1" x14ac:dyDescent="0.25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</row>
    <row r="859" spans="1:61" ht="11.25" customHeight="1" x14ac:dyDescent="0.25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</row>
    <row r="860" spans="1:61" ht="11.25" customHeight="1" x14ac:dyDescent="0.25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</row>
    <row r="861" spans="1:61" ht="11.25" customHeight="1" x14ac:dyDescent="0.25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</row>
    <row r="862" spans="1:61" ht="11.25" customHeight="1" x14ac:dyDescent="0.25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</row>
    <row r="863" spans="1:61" ht="11.25" customHeight="1" x14ac:dyDescent="0.25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</row>
    <row r="864" spans="1:61" ht="11.25" customHeight="1" x14ac:dyDescent="0.25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</row>
    <row r="865" spans="1:61" ht="11.25" customHeight="1" x14ac:dyDescent="0.25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</row>
    <row r="866" spans="1:61" ht="11.25" customHeight="1" x14ac:dyDescent="0.25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</row>
    <row r="867" spans="1:61" ht="11.25" customHeight="1" x14ac:dyDescent="0.25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</row>
    <row r="868" spans="1:61" ht="11.25" customHeight="1" x14ac:dyDescent="0.25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</row>
    <row r="869" spans="1:61" ht="11.25" customHeight="1" x14ac:dyDescent="0.25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</row>
    <row r="870" spans="1:61" ht="11.25" customHeight="1" x14ac:dyDescent="0.25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</row>
    <row r="871" spans="1:61" ht="11.25" customHeight="1" x14ac:dyDescent="0.25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</row>
    <row r="872" spans="1:61" ht="11.25" customHeight="1" x14ac:dyDescent="0.25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</row>
    <row r="873" spans="1:61" ht="11.25" customHeight="1" x14ac:dyDescent="0.25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</row>
    <row r="874" spans="1:61" ht="11.25" customHeight="1" x14ac:dyDescent="0.25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</row>
    <row r="875" spans="1:61" ht="11.25" customHeight="1" x14ac:dyDescent="0.25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</row>
    <row r="876" spans="1:61" ht="11.25" customHeight="1" x14ac:dyDescent="0.25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</row>
    <row r="877" spans="1:61" ht="11.25" customHeight="1" x14ac:dyDescent="0.25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</row>
    <row r="878" spans="1:61" ht="11.25" customHeight="1" x14ac:dyDescent="0.25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</row>
    <row r="879" spans="1:61" ht="11.25" customHeight="1" x14ac:dyDescent="0.25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</row>
    <row r="880" spans="1:61" ht="11.25" customHeight="1" x14ac:dyDescent="0.25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</row>
    <row r="881" spans="1:61" ht="11.25" customHeight="1" x14ac:dyDescent="0.25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</row>
    <row r="882" spans="1:61" ht="11.25" customHeight="1" x14ac:dyDescent="0.25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</row>
    <row r="883" spans="1:61" ht="11.25" customHeight="1" x14ac:dyDescent="0.25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</row>
    <row r="884" spans="1:61" ht="11.25" customHeight="1" x14ac:dyDescent="0.25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</row>
    <row r="885" spans="1:61" ht="11.25" customHeight="1" x14ac:dyDescent="0.25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</row>
    <row r="886" spans="1:61" ht="11.25" customHeight="1" x14ac:dyDescent="0.25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</row>
    <row r="887" spans="1:61" ht="11.25" customHeight="1" x14ac:dyDescent="0.25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</row>
    <row r="888" spans="1:61" ht="11.25" customHeight="1" x14ac:dyDescent="0.25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</row>
    <row r="889" spans="1:61" ht="11.25" customHeight="1" x14ac:dyDescent="0.25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</row>
    <row r="890" spans="1:61" ht="11.25" customHeight="1" x14ac:dyDescent="0.25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</row>
    <row r="891" spans="1:61" ht="11.25" customHeight="1" x14ac:dyDescent="0.25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</row>
    <row r="892" spans="1:61" ht="11.25" customHeight="1" x14ac:dyDescent="0.25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</row>
    <row r="893" spans="1:61" ht="11.25" customHeight="1" x14ac:dyDescent="0.25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</row>
    <row r="894" spans="1:61" ht="11.25" customHeight="1" x14ac:dyDescent="0.25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</row>
    <row r="895" spans="1:61" ht="11.25" customHeight="1" x14ac:dyDescent="0.25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</row>
    <row r="896" spans="1:61" ht="11.25" customHeight="1" x14ac:dyDescent="0.25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</row>
    <row r="897" spans="1:61" ht="11.25" customHeight="1" x14ac:dyDescent="0.25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</row>
    <row r="898" spans="1:61" ht="11.25" customHeight="1" x14ac:dyDescent="0.25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</row>
    <row r="899" spans="1:61" ht="11.25" customHeight="1" x14ac:dyDescent="0.25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</row>
    <row r="900" spans="1:61" ht="11.25" customHeight="1" x14ac:dyDescent="0.25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</row>
    <row r="901" spans="1:61" ht="11.25" customHeight="1" x14ac:dyDescent="0.25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</row>
    <row r="902" spans="1:61" ht="11.25" customHeight="1" x14ac:dyDescent="0.25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</row>
    <row r="903" spans="1:61" ht="11.25" customHeight="1" x14ac:dyDescent="0.25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</row>
    <row r="904" spans="1:61" ht="11.25" customHeight="1" x14ac:dyDescent="0.25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</row>
    <row r="905" spans="1:61" ht="11.25" customHeight="1" x14ac:dyDescent="0.25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</row>
    <row r="906" spans="1:61" ht="11.25" customHeight="1" x14ac:dyDescent="0.25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</row>
    <row r="907" spans="1:61" ht="11.25" customHeight="1" x14ac:dyDescent="0.25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</row>
    <row r="908" spans="1:61" ht="11.25" customHeight="1" x14ac:dyDescent="0.25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</row>
    <row r="909" spans="1:61" ht="11.25" customHeight="1" x14ac:dyDescent="0.25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</row>
    <row r="910" spans="1:61" ht="11.25" customHeight="1" x14ac:dyDescent="0.25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</row>
    <row r="911" spans="1:61" ht="11.25" customHeight="1" x14ac:dyDescent="0.25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</row>
    <row r="912" spans="1:61" ht="11.25" customHeight="1" x14ac:dyDescent="0.25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</row>
    <row r="913" spans="1:61" ht="11.25" customHeight="1" x14ac:dyDescent="0.25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</row>
    <row r="914" spans="1:61" ht="11.25" customHeight="1" x14ac:dyDescent="0.25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</row>
    <row r="915" spans="1:61" ht="11.25" customHeight="1" x14ac:dyDescent="0.25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</row>
    <row r="916" spans="1:61" ht="11.25" customHeight="1" x14ac:dyDescent="0.25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</row>
    <row r="917" spans="1:61" ht="11.25" customHeight="1" x14ac:dyDescent="0.25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</row>
    <row r="918" spans="1:61" ht="11.25" customHeight="1" x14ac:dyDescent="0.25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</row>
    <row r="919" spans="1:61" ht="11.25" customHeight="1" x14ac:dyDescent="0.25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</row>
    <row r="920" spans="1:61" ht="11.25" customHeight="1" x14ac:dyDescent="0.25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</row>
    <row r="921" spans="1:61" ht="11.25" customHeight="1" x14ac:dyDescent="0.25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</row>
    <row r="922" spans="1:61" ht="11.25" customHeight="1" x14ac:dyDescent="0.25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</row>
    <row r="923" spans="1:61" ht="11.25" customHeight="1" x14ac:dyDescent="0.25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</row>
    <row r="924" spans="1:61" ht="11.25" customHeight="1" x14ac:dyDescent="0.25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</row>
    <row r="925" spans="1:61" ht="11.25" customHeight="1" x14ac:dyDescent="0.25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</row>
    <row r="926" spans="1:61" ht="11.25" customHeight="1" x14ac:dyDescent="0.25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</row>
    <row r="927" spans="1:61" ht="11.25" customHeight="1" x14ac:dyDescent="0.25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</row>
    <row r="928" spans="1:61" ht="11.25" customHeight="1" x14ac:dyDescent="0.25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</row>
    <row r="929" spans="1:61" ht="11.25" customHeight="1" x14ac:dyDescent="0.25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</row>
    <row r="930" spans="1:61" ht="11.25" customHeight="1" x14ac:dyDescent="0.25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</row>
    <row r="931" spans="1:61" ht="11.25" customHeight="1" x14ac:dyDescent="0.25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</row>
    <row r="932" spans="1:61" ht="11.25" customHeight="1" x14ac:dyDescent="0.25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</row>
    <row r="933" spans="1:61" ht="11.25" customHeight="1" x14ac:dyDescent="0.25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</row>
    <row r="934" spans="1:61" ht="11.25" customHeight="1" x14ac:dyDescent="0.25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</row>
    <row r="935" spans="1:61" ht="11.25" customHeight="1" x14ac:dyDescent="0.25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</row>
    <row r="936" spans="1:61" ht="11.25" customHeight="1" x14ac:dyDescent="0.25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</row>
    <row r="937" spans="1:61" ht="11.25" customHeight="1" x14ac:dyDescent="0.25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</row>
    <row r="938" spans="1:61" ht="11.25" customHeight="1" x14ac:dyDescent="0.25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</row>
    <row r="939" spans="1:61" ht="11.25" customHeight="1" x14ac:dyDescent="0.25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</row>
    <row r="940" spans="1:61" ht="11.25" customHeight="1" x14ac:dyDescent="0.25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</row>
    <row r="941" spans="1:61" ht="11.25" customHeight="1" x14ac:dyDescent="0.25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</row>
    <row r="942" spans="1:61" ht="11.25" customHeight="1" x14ac:dyDescent="0.25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</row>
    <row r="943" spans="1:61" ht="11.25" customHeight="1" x14ac:dyDescent="0.25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</row>
    <row r="944" spans="1:61" ht="11.25" customHeight="1" x14ac:dyDescent="0.25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</row>
    <row r="945" spans="1:61" ht="11.25" customHeight="1" x14ac:dyDescent="0.25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</row>
    <row r="946" spans="1:61" ht="11.25" customHeight="1" x14ac:dyDescent="0.25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</row>
    <row r="947" spans="1:61" ht="11.25" customHeight="1" x14ac:dyDescent="0.25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</row>
    <row r="948" spans="1:61" ht="11.25" customHeight="1" x14ac:dyDescent="0.25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</row>
    <row r="949" spans="1:61" ht="11.25" customHeight="1" x14ac:dyDescent="0.25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</row>
    <row r="950" spans="1:61" ht="11.25" customHeight="1" x14ac:dyDescent="0.25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</row>
    <row r="951" spans="1:61" ht="11.25" customHeight="1" x14ac:dyDescent="0.25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</row>
    <row r="952" spans="1:61" ht="11.25" customHeight="1" x14ac:dyDescent="0.25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</row>
    <row r="953" spans="1:61" ht="11.25" customHeight="1" x14ac:dyDescent="0.25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</row>
    <row r="954" spans="1:61" ht="11.25" customHeight="1" x14ac:dyDescent="0.25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</row>
    <row r="955" spans="1:61" ht="11.25" customHeight="1" x14ac:dyDescent="0.25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</row>
    <row r="956" spans="1:61" ht="11.25" customHeight="1" x14ac:dyDescent="0.25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</row>
    <row r="957" spans="1:61" ht="11.25" customHeight="1" x14ac:dyDescent="0.25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</row>
    <row r="958" spans="1:61" ht="11.25" customHeight="1" x14ac:dyDescent="0.25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</row>
    <row r="959" spans="1:61" ht="11.25" customHeight="1" x14ac:dyDescent="0.25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</row>
    <row r="960" spans="1:61" ht="11.25" customHeight="1" x14ac:dyDescent="0.25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</row>
    <row r="961" spans="1:61" ht="11.25" customHeight="1" x14ac:dyDescent="0.25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</row>
    <row r="962" spans="1:61" ht="11.25" customHeight="1" x14ac:dyDescent="0.25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</row>
    <row r="963" spans="1:61" ht="11.25" customHeight="1" x14ac:dyDescent="0.25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</row>
    <row r="964" spans="1:61" ht="11.25" customHeight="1" x14ac:dyDescent="0.25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</row>
    <row r="965" spans="1:61" ht="11.25" customHeight="1" x14ac:dyDescent="0.25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</row>
    <row r="966" spans="1:61" ht="11.25" customHeight="1" x14ac:dyDescent="0.25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</row>
    <row r="967" spans="1:61" ht="11.25" customHeight="1" x14ac:dyDescent="0.25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</row>
    <row r="968" spans="1:61" ht="11.25" customHeight="1" x14ac:dyDescent="0.25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</row>
    <row r="969" spans="1:61" ht="11.25" customHeight="1" x14ac:dyDescent="0.25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</row>
    <row r="970" spans="1:61" ht="11.25" customHeight="1" x14ac:dyDescent="0.25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</row>
    <row r="971" spans="1:61" ht="11.25" customHeight="1" x14ac:dyDescent="0.25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</row>
    <row r="972" spans="1:61" ht="11.25" customHeight="1" x14ac:dyDescent="0.25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</row>
    <row r="973" spans="1:61" ht="11.25" customHeight="1" x14ac:dyDescent="0.25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</row>
    <row r="974" spans="1:61" ht="11.25" customHeight="1" x14ac:dyDescent="0.25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</row>
    <row r="975" spans="1:61" ht="11.25" customHeight="1" x14ac:dyDescent="0.25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</row>
    <row r="976" spans="1:61" ht="11.25" customHeight="1" x14ac:dyDescent="0.25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</row>
    <row r="977" spans="1:61" ht="11.25" customHeight="1" x14ac:dyDescent="0.25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</row>
    <row r="978" spans="1:61" ht="11.25" customHeight="1" x14ac:dyDescent="0.25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  <c r="AD978" s="105"/>
      <c r="AE978" s="105"/>
      <c r="AF978" s="105"/>
      <c r="AG978" s="105"/>
      <c r="AH978" s="105"/>
      <c r="AI978" s="105"/>
      <c r="AJ978" s="105"/>
      <c r="AK978" s="105"/>
      <c r="AL978" s="105"/>
      <c r="AM978" s="105"/>
      <c r="AN978" s="105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</row>
    <row r="979" spans="1:61" ht="11.25" customHeight="1" x14ac:dyDescent="0.25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  <c r="AD979" s="105"/>
      <c r="AE979" s="105"/>
      <c r="AF979" s="105"/>
      <c r="AG979" s="105"/>
      <c r="AH979" s="105"/>
      <c r="AI979" s="105"/>
      <c r="AJ979" s="105"/>
      <c r="AK979" s="105"/>
      <c r="AL979" s="105"/>
      <c r="AM979" s="105"/>
      <c r="AN979" s="105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</row>
    <row r="980" spans="1:61" ht="11.25" customHeight="1" x14ac:dyDescent="0.25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  <c r="AD980" s="105"/>
      <c r="AE980" s="105"/>
      <c r="AF980" s="105"/>
      <c r="AG980" s="105"/>
      <c r="AH980" s="105"/>
      <c r="AI980" s="105"/>
      <c r="AJ980" s="105"/>
      <c r="AK980" s="105"/>
      <c r="AL980" s="105"/>
      <c r="AM980" s="105"/>
      <c r="AN980" s="105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</row>
    <row r="981" spans="1:61" ht="11.25" customHeight="1" x14ac:dyDescent="0.25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  <c r="AD981" s="105"/>
      <c r="AE981" s="105"/>
      <c r="AF981" s="105"/>
      <c r="AG981" s="105"/>
      <c r="AH981" s="105"/>
      <c r="AI981" s="105"/>
      <c r="AJ981" s="105"/>
      <c r="AK981" s="105"/>
      <c r="AL981" s="105"/>
      <c r="AM981" s="105"/>
      <c r="AN981" s="105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</row>
    <row r="982" spans="1:61" ht="11.25" customHeight="1" x14ac:dyDescent="0.25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  <c r="AD982" s="105"/>
      <c r="AE982" s="105"/>
      <c r="AF982" s="105"/>
      <c r="AG982" s="105"/>
      <c r="AH982" s="105"/>
      <c r="AI982" s="105"/>
      <c r="AJ982" s="105"/>
      <c r="AK982" s="105"/>
      <c r="AL982" s="105"/>
      <c r="AM982" s="105"/>
      <c r="AN982" s="105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</row>
    <row r="983" spans="1:61" ht="11.25" customHeight="1" x14ac:dyDescent="0.25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  <c r="AD983" s="105"/>
      <c r="AE983" s="105"/>
      <c r="AF983" s="105"/>
      <c r="AG983" s="105"/>
      <c r="AH983" s="105"/>
      <c r="AI983" s="105"/>
      <c r="AJ983" s="105"/>
      <c r="AK983" s="105"/>
      <c r="AL983" s="105"/>
      <c r="AM983" s="105"/>
      <c r="AN983" s="105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</row>
    <row r="984" spans="1:61" ht="11.25" customHeight="1" x14ac:dyDescent="0.25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  <c r="AD984" s="105"/>
      <c r="AE984" s="105"/>
      <c r="AF984" s="105"/>
      <c r="AG984" s="105"/>
      <c r="AH984" s="105"/>
      <c r="AI984" s="105"/>
      <c r="AJ984" s="105"/>
      <c r="AK984" s="105"/>
      <c r="AL984" s="105"/>
      <c r="AM984" s="105"/>
      <c r="AN984" s="105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</row>
    <row r="985" spans="1:61" ht="11.25" customHeight="1" x14ac:dyDescent="0.25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  <c r="AD985" s="105"/>
      <c r="AE985" s="105"/>
      <c r="AF985" s="105"/>
      <c r="AG985" s="105"/>
      <c r="AH985" s="105"/>
      <c r="AI985" s="105"/>
      <c r="AJ985" s="105"/>
      <c r="AK985" s="105"/>
      <c r="AL985" s="105"/>
      <c r="AM985" s="105"/>
      <c r="AN985" s="105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</row>
    <row r="986" spans="1:61" ht="11.25" customHeight="1" x14ac:dyDescent="0.25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  <c r="AD986" s="105"/>
      <c r="AE986" s="105"/>
      <c r="AF986" s="105"/>
      <c r="AG986" s="105"/>
      <c r="AH986" s="105"/>
      <c r="AI986" s="105"/>
      <c r="AJ986" s="105"/>
      <c r="AK986" s="105"/>
      <c r="AL986" s="105"/>
      <c r="AM986" s="105"/>
      <c r="AN986" s="105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</row>
    <row r="987" spans="1:61" ht="11.25" customHeight="1" x14ac:dyDescent="0.25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</row>
    <row r="988" spans="1:61" ht="11.25" customHeight="1" x14ac:dyDescent="0.25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  <c r="AD988" s="105"/>
      <c r="AE988" s="105"/>
      <c r="AF988" s="105"/>
      <c r="AG988" s="105"/>
      <c r="AH988" s="105"/>
      <c r="AI988" s="105"/>
      <c r="AJ988" s="105"/>
      <c r="AK988" s="105"/>
      <c r="AL988" s="105"/>
      <c r="AM988" s="105"/>
      <c r="AN988" s="105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</row>
    <row r="989" spans="1:61" ht="11.25" customHeight="1" x14ac:dyDescent="0.25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  <c r="AD989" s="105"/>
      <c r="AE989" s="105"/>
      <c r="AF989" s="105"/>
      <c r="AG989" s="105"/>
      <c r="AH989" s="105"/>
      <c r="AI989" s="105"/>
      <c r="AJ989" s="105"/>
      <c r="AK989" s="105"/>
      <c r="AL989" s="105"/>
      <c r="AM989" s="105"/>
      <c r="AN989" s="105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</row>
    <row r="990" spans="1:61" ht="11.25" customHeight="1" x14ac:dyDescent="0.25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  <c r="AD990" s="105"/>
      <c r="AE990" s="105"/>
      <c r="AF990" s="105"/>
      <c r="AG990" s="105"/>
      <c r="AH990" s="105"/>
      <c r="AI990" s="105"/>
      <c r="AJ990" s="105"/>
      <c r="AK990" s="105"/>
      <c r="AL990" s="105"/>
      <c r="AM990" s="105"/>
      <c r="AN990" s="105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</row>
    <row r="991" spans="1:61" ht="11.25" customHeight="1" x14ac:dyDescent="0.25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  <c r="AD991" s="105"/>
      <c r="AE991" s="105"/>
      <c r="AF991" s="105"/>
      <c r="AG991" s="105"/>
      <c r="AH991" s="105"/>
      <c r="AI991" s="105"/>
      <c r="AJ991" s="105"/>
      <c r="AK991" s="105"/>
      <c r="AL991" s="105"/>
      <c r="AM991" s="105"/>
      <c r="AN991" s="105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</row>
    <row r="992" spans="1:61" ht="11.25" customHeight="1" x14ac:dyDescent="0.25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  <c r="AD992" s="105"/>
      <c r="AE992" s="105"/>
      <c r="AF992" s="105"/>
      <c r="AG992" s="105"/>
      <c r="AH992" s="105"/>
      <c r="AI992" s="105"/>
      <c r="AJ992" s="105"/>
      <c r="AK992" s="105"/>
      <c r="AL992" s="105"/>
      <c r="AM992" s="105"/>
      <c r="AN992" s="105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</row>
    <row r="993" spans="1:61" ht="11.25" customHeight="1" x14ac:dyDescent="0.25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  <c r="AD993" s="105"/>
      <c r="AE993" s="105"/>
      <c r="AF993" s="105"/>
      <c r="AG993" s="105"/>
      <c r="AH993" s="105"/>
      <c r="AI993" s="105"/>
      <c r="AJ993" s="105"/>
      <c r="AK993" s="105"/>
      <c r="AL993" s="105"/>
      <c r="AM993" s="105"/>
      <c r="AN993" s="105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</row>
    <row r="994" spans="1:61" ht="11.25" customHeight="1" x14ac:dyDescent="0.25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  <c r="AD994" s="105"/>
      <c r="AE994" s="105"/>
      <c r="AF994" s="105"/>
      <c r="AG994" s="105"/>
      <c r="AH994" s="105"/>
      <c r="AI994" s="105"/>
      <c r="AJ994" s="105"/>
      <c r="AK994" s="105"/>
      <c r="AL994" s="105"/>
      <c r="AM994" s="105"/>
      <c r="AN994" s="105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</row>
    <row r="995" spans="1:61" ht="11.25" customHeight="1" x14ac:dyDescent="0.25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  <c r="AD995" s="105"/>
      <c r="AE995" s="105"/>
      <c r="AF995" s="105"/>
      <c r="AG995" s="105"/>
      <c r="AH995" s="105"/>
      <c r="AI995" s="105"/>
      <c r="AJ995" s="105"/>
      <c r="AK995" s="105"/>
      <c r="AL995" s="105"/>
      <c r="AM995" s="105"/>
      <c r="AN995" s="105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</row>
    <row r="996" spans="1:61" ht="11.25" customHeight="1" x14ac:dyDescent="0.25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  <c r="AD996" s="105"/>
      <c r="AE996" s="105"/>
      <c r="AF996" s="105"/>
      <c r="AG996" s="105"/>
      <c r="AH996" s="105"/>
      <c r="AI996" s="105"/>
      <c r="AJ996" s="105"/>
      <c r="AK996" s="105"/>
      <c r="AL996" s="105"/>
      <c r="AM996" s="105"/>
      <c r="AN996" s="105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</row>
    <row r="997" spans="1:61" ht="11.25" customHeight="1" x14ac:dyDescent="0.25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  <c r="AE997" s="105"/>
      <c r="AF997" s="105"/>
      <c r="AG997" s="105"/>
      <c r="AH997" s="105"/>
      <c r="AI997" s="105"/>
      <c r="AJ997" s="105"/>
      <c r="AK997" s="105"/>
      <c r="AL997" s="105"/>
      <c r="AM997" s="105"/>
      <c r="AN997" s="105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</row>
    <row r="998" spans="1:61" ht="11.25" customHeight="1" x14ac:dyDescent="0.25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  <c r="AE998" s="105"/>
      <c r="AF998" s="105"/>
      <c r="AG998" s="105"/>
      <c r="AH998" s="105"/>
      <c r="AI998" s="105"/>
      <c r="AJ998" s="105"/>
      <c r="AK998" s="105"/>
      <c r="AL998" s="105"/>
      <c r="AM998" s="105"/>
      <c r="AN998" s="105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</row>
    <row r="999" spans="1:61" ht="11.25" customHeight="1" x14ac:dyDescent="0.25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</row>
    <row r="1000" spans="1:61" ht="11.25" customHeight="1" x14ac:dyDescent="0.25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  <c r="AD1000" s="105"/>
      <c r="AE1000" s="105"/>
      <c r="AF1000" s="105"/>
      <c r="AG1000" s="105"/>
      <c r="AH1000" s="105"/>
      <c r="AI1000" s="105"/>
      <c r="AJ1000" s="105"/>
      <c r="AK1000" s="105"/>
      <c r="AL1000" s="105"/>
      <c r="AM1000" s="105"/>
      <c r="AN1000" s="105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</row>
  </sheetData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10B57-FD43-43BD-8FEB-281378981834}">
  <dimension ref="A1:BJ1000"/>
  <sheetViews>
    <sheetView workbookViewId="0"/>
  </sheetViews>
  <sheetFormatPr defaultColWidth="12.85546875" defaultRowHeight="15" customHeight="1" x14ac:dyDescent="0.25"/>
  <cols>
    <col min="1" max="1" width="24.42578125" style="66" customWidth="1"/>
    <col min="2" max="2" width="7.28515625" style="66" customWidth="1"/>
    <col min="3" max="3" width="7.85546875" style="66" customWidth="1"/>
    <col min="4" max="4" width="7.42578125" style="66" customWidth="1"/>
    <col min="5" max="5" width="4.42578125" style="66" customWidth="1"/>
    <col min="6" max="6" width="6.42578125" style="66" customWidth="1"/>
    <col min="7" max="7" width="7.42578125" style="66" customWidth="1"/>
    <col min="8" max="8" width="7.85546875" style="66" customWidth="1"/>
    <col min="9" max="10" width="5.85546875" style="66" customWidth="1"/>
    <col min="11" max="11" width="5.7109375" style="66" customWidth="1"/>
    <col min="12" max="12" width="7.42578125" style="66" customWidth="1"/>
    <col min="13" max="13" width="4.7109375" style="66" customWidth="1"/>
    <col min="14" max="14" width="4.42578125" style="66" customWidth="1"/>
    <col min="15" max="15" width="4" style="66" customWidth="1"/>
    <col min="16" max="16" width="4.5703125" style="66" customWidth="1"/>
    <col min="17" max="17" width="4.140625" style="66" customWidth="1"/>
    <col min="18" max="18" width="4.7109375" style="66" customWidth="1"/>
    <col min="19" max="22" width="4" style="66" customWidth="1"/>
    <col min="23" max="23" width="4.42578125" style="66" customWidth="1"/>
    <col min="24" max="24" width="4" style="66" customWidth="1"/>
    <col min="25" max="25" width="4.42578125" style="66" customWidth="1"/>
    <col min="26" max="26" width="4.7109375" style="66" customWidth="1"/>
    <col min="27" max="30" width="4" style="66" customWidth="1"/>
    <col min="31" max="31" width="4.140625" style="66" customWidth="1"/>
    <col min="32" max="32" width="4.42578125" style="66" customWidth="1"/>
    <col min="33" max="33" width="4.140625" style="66" customWidth="1"/>
    <col min="34" max="34" width="4.42578125" style="66" customWidth="1"/>
    <col min="35" max="35" width="4.140625" style="66" customWidth="1"/>
    <col min="36" max="36" width="4.42578125" style="66" customWidth="1"/>
    <col min="37" max="37" width="4.140625" style="66" customWidth="1"/>
    <col min="38" max="38" width="4.5703125" style="66" customWidth="1"/>
    <col min="39" max="39" width="4.7109375" style="66" customWidth="1"/>
    <col min="40" max="40" width="4.140625" style="66" customWidth="1"/>
    <col min="41" max="41" width="4.5703125" style="66" customWidth="1"/>
    <col min="42" max="42" width="4.140625" style="66" customWidth="1"/>
    <col min="43" max="43" width="4.42578125" style="66" customWidth="1"/>
    <col min="44" max="44" width="4.5703125" style="66" customWidth="1"/>
    <col min="45" max="45" width="4" style="66" customWidth="1"/>
    <col min="46" max="46" width="4.7109375" style="66" customWidth="1"/>
    <col min="47" max="51" width="4.140625" style="66" customWidth="1"/>
    <col min="52" max="52" width="4.42578125" style="66" customWidth="1"/>
    <col min="53" max="53" width="4" style="66" customWidth="1"/>
    <col min="54" max="54" width="4.140625" style="66" customWidth="1"/>
    <col min="55" max="55" width="3.5703125" style="66" customWidth="1"/>
    <col min="56" max="62" width="12.42578125" style="66" customWidth="1"/>
    <col min="63" max="16384" width="12.85546875" style="66"/>
  </cols>
  <sheetData>
    <row r="1" spans="1:62" ht="11.25" customHeight="1" x14ac:dyDescent="0.25">
      <c r="A1" s="76" t="s">
        <v>1537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5"/>
      <c r="BE1" s="105"/>
      <c r="BF1" s="105"/>
      <c r="BG1" s="105"/>
      <c r="BH1" s="105"/>
      <c r="BI1" s="105"/>
      <c r="BJ1" s="105"/>
    </row>
    <row r="2" spans="1:62" ht="11.25" customHeight="1" x14ac:dyDescent="0.25">
      <c r="A2" s="94" t="s">
        <v>1386</v>
      </c>
      <c r="B2" s="9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116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116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  <c r="BD2" s="96"/>
      <c r="BE2" s="96"/>
      <c r="BF2" s="96"/>
      <c r="BG2" s="96"/>
      <c r="BH2" s="96"/>
      <c r="BI2" s="96"/>
      <c r="BJ2" s="96"/>
    </row>
    <row r="3" spans="1:62" ht="11.25" customHeight="1" x14ac:dyDescent="0.25">
      <c r="A3" s="94" t="s">
        <v>1057</v>
      </c>
      <c r="B3" s="115"/>
      <c r="C3" s="94">
        <v>1.69</v>
      </c>
      <c r="D3" s="94">
        <v>101635.12933790599</v>
      </c>
      <c r="E3" s="94">
        <v>33.799999999999997</v>
      </c>
      <c r="F3" s="94">
        <v>10796.841304857</v>
      </c>
      <c r="G3" s="94">
        <v>337021.86974684999</v>
      </c>
      <c r="H3" s="94">
        <v>11.4</v>
      </c>
      <c r="I3" s="94">
        <v>291</v>
      </c>
      <c r="J3" s="94">
        <v>102</v>
      </c>
      <c r="K3" s="94">
        <v>30</v>
      </c>
      <c r="L3" s="94">
        <v>85048.8</v>
      </c>
      <c r="M3" s="114">
        <v>0.74</v>
      </c>
      <c r="N3" s="94">
        <v>3.61</v>
      </c>
      <c r="O3" s="94">
        <v>1.01</v>
      </c>
      <c r="P3" s="94">
        <v>1.19</v>
      </c>
      <c r="Q3" s="94">
        <v>1.42</v>
      </c>
      <c r="R3" s="114">
        <v>18.8</v>
      </c>
      <c r="S3" s="94">
        <v>0.79</v>
      </c>
      <c r="T3" s="94">
        <v>1.1000000000000001</v>
      </c>
      <c r="U3" s="94">
        <v>1.37</v>
      </c>
      <c r="V3" s="94">
        <v>2.79</v>
      </c>
      <c r="W3" s="94">
        <v>1.31</v>
      </c>
      <c r="X3" s="94">
        <v>0.94199999999999995</v>
      </c>
      <c r="Y3" s="94">
        <v>0.74</v>
      </c>
      <c r="Z3" s="94">
        <v>0.85499999999999998</v>
      </c>
      <c r="AA3" s="94">
        <v>45.8</v>
      </c>
      <c r="AB3" s="94">
        <v>0.79</v>
      </c>
      <c r="AC3" s="94">
        <v>0.84799999999999998</v>
      </c>
      <c r="AD3" s="94">
        <v>0.82399999999999995</v>
      </c>
      <c r="AE3" s="94">
        <v>0.8</v>
      </c>
      <c r="AF3" s="94">
        <v>1.68</v>
      </c>
      <c r="AG3" s="94">
        <v>0.79</v>
      </c>
      <c r="AH3" s="94">
        <v>3.2</v>
      </c>
      <c r="AI3" s="94">
        <v>0.72</v>
      </c>
      <c r="AJ3" s="94">
        <v>0.81299999999999994</v>
      </c>
      <c r="AK3" s="94">
        <v>0.76800000000000002</v>
      </c>
      <c r="AL3" s="94">
        <v>0.752</v>
      </c>
      <c r="AM3" s="94">
        <v>0.754</v>
      </c>
      <c r="AN3" s="94">
        <v>0.77</v>
      </c>
      <c r="AO3" s="94">
        <v>0.76300000000000001</v>
      </c>
      <c r="AP3" s="94">
        <v>0.73899999999999999</v>
      </c>
      <c r="AQ3" s="94">
        <v>0.746</v>
      </c>
      <c r="AR3" s="94">
        <v>0.749</v>
      </c>
      <c r="AS3" s="94">
        <v>0.74</v>
      </c>
      <c r="AT3" s="94">
        <v>0.73199999999999998</v>
      </c>
      <c r="AU3" s="94">
        <v>0.77700000000000002</v>
      </c>
      <c r="AV3" s="94">
        <v>0.73199999999999998</v>
      </c>
      <c r="AW3" s="94">
        <v>0.71099999999999997</v>
      </c>
      <c r="AX3" s="94">
        <v>0.80800000000000005</v>
      </c>
      <c r="AY3" s="94">
        <v>0.80600000000000005</v>
      </c>
      <c r="AZ3" s="94">
        <v>2.3199999999999998</v>
      </c>
      <c r="BA3" s="94">
        <v>0.58099999999999996</v>
      </c>
      <c r="BB3" s="94">
        <v>0.748</v>
      </c>
      <c r="BC3" s="94">
        <v>0.82299999999999995</v>
      </c>
      <c r="BD3" s="96"/>
      <c r="BE3" s="96"/>
      <c r="BF3" s="96"/>
      <c r="BG3" s="96"/>
      <c r="BH3" s="96"/>
      <c r="BI3" s="96"/>
      <c r="BJ3" s="96"/>
    </row>
    <row r="4" spans="1:62" ht="11.25" customHeight="1" x14ac:dyDescent="0.25">
      <c r="A4" s="100" t="s">
        <v>1385</v>
      </c>
      <c r="B4" s="113"/>
      <c r="C4" s="100">
        <f t="shared" ref="C4:AH4" si="0">AVERAGE(C8:C45)</f>
        <v>1.8598438165188791</v>
      </c>
      <c r="D4" s="100">
        <f t="shared" si="0"/>
        <v>101019.98632393859</v>
      </c>
      <c r="E4" s="100">
        <f t="shared" si="0"/>
        <v>26.836925741928454</v>
      </c>
      <c r="F4" s="100">
        <f t="shared" si="0"/>
        <v>11186.565126789779</v>
      </c>
      <c r="G4" s="100">
        <f t="shared" si="0"/>
        <v>338139.89519256796</v>
      </c>
      <c r="H4" s="100">
        <f t="shared" si="0"/>
        <v>7.7625710172150209</v>
      </c>
      <c r="I4" s="100">
        <f t="shared" si="0"/>
        <v>341.18974101787416</v>
      </c>
      <c r="J4" s="100">
        <f t="shared" si="0"/>
        <v>132.98251648803648</v>
      </c>
      <c r="K4" s="100">
        <f t="shared" si="0"/>
        <v>97.756991516051144</v>
      </c>
      <c r="L4" s="100">
        <f t="shared" si="0"/>
        <v>84848.679150842785</v>
      </c>
      <c r="M4" s="112">
        <f t="shared" si="0"/>
        <v>5.0288376945051496</v>
      </c>
      <c r="N4" s="100">
        <f t="shared" si="0"/>
        <v>2.7604709777942436</v>
      </c>
      <c r="O4" s="100">
        <f t="shared" si="0"/>
        <v>0.99533070187605832</v>
      </c>
      <c r="P4" s="100">
        <f t="shared" si="0"/>
        <v>1.0303029831009274</v>
      </c>
      <c r="Q4" s="100">
        <f t="shared" si="0"/>
        <v>1.3037832870087951</v>
      </c>
      <c r="R4" s="112">
        <f t="shared" si="0"/>
        <v>77.475432740922415</v>
      </c>
      <c r="S4" s="100">
        <f t="shared" si="0"/>
        <v>0.81821709911556939</v>
      </c>
      <c r="T4" s="100">
        <f t="shared" si="0"/>
        <v>1.1965598558176815</v>
      </c>
      <c r="U4" s="100">
        <f t="shared" si="0"/>
        <v>2.0765648067121356</v>
      </c>
      <c r="V4" s="100">
        <f t="shared" si="0"/>
        <v>2.8909855004682208</v>
      </c>
      <c r="W4" s="100">
        <f t="shared" si="0"/>
        <v>1.2195728166236455</v>
      </c>
      <c r="X4" s="100">
        <f t="shared" si="0"/>
        <v>1.0512268099077984</v>
      </c>
      <c r="Y4" s="100">
        <f t="shared" si="0"/>
        <v>0.76630291911754622</v>
      </c>
      <c r="Z4" s="100">
        <f t="shared" si="0"/>
        <v>2.7282466792695512</v>
      </c>
      <c r="AA4" s="100">
        <f t="shared" si="0"/>
        <v>45.526740468934634</v>
      </c>
      <c r="AB4" s="100">
        <f t="shared" si="0"/>
        <v>0.78440028964034203</v>
      </c>
      <c r="AC4" s="100">
        <f t="shared" si="0"/>
        <v>1.0006058637065842</v>
      </c>
      <c r="AD4" s="100">
        <f t="shared" si="0"/>
        <v>0.79440434740875798</v>
      </c>
      <c r="AE4" s="100">
        <f t="shared" si="0"/>
        <v>0.79461630944491202</v>
      </c>
      <c r="AF4" s="100">
        <f t="shared" si="0"/>
        <v>1.5631631625974975</v>
      </c>
      <c r="AG4" s="100">
        <f t="shared" si="0"/>
        <v>0.74010855716138857</v>
      </c>
      <c r="AH4" s="100">
        <f t="shared" si="0"/>
        <v>2.8170901687792713</v>
      </c>
      <c r="AI4" s="100">
        <f t="shared" ref="AI4:BC4" si="1">AVERAGE(AI8:AI45)</f>
        <v>0.70218427119898563</v>
      </c>
      <c r="AJ4" s="100">
        <f t="shared" si="1"/>
        <v>0.77115066494579931</v>
      </c>
      <c r="AK4" s="100">
        <f t="shared" si="1"/>
        <v>0.75807601313361217</v>
      </c>
      <c r="AL4" s="100">
        <f t="shared" si="1"/>
        <v>0.72043937140648573</v>
      </c>
      <c r="AM4" s="100">
        <f t="shared" si="1"/>
        <v>0.71815495652651207</v>
      </c>
      <c r="AN4" s="100">
        <f t="shared" si="1"/>
        <v>0.76473762812773183</v>
      </c>
      <c r="AO4" s="100">
        <f t="shared" si="1"/>
        <v>0.72779032421588308</v>
      </c>
      <c r="AP4" s="100">
        <f t="shared" si="1"/>
        <v>0.73114903874185133</v>
      </c>
      <c r="AQ4" s="100">
        <f t="shared" si="1"/>
        <v>0.72592364054329173</v>
      </c>
      <c r="AR4" s="100">
        <f t="shared" si="1"/>
        <v>0.74436556749555394</v>
      </c>
      <c r="AS4" s="100">
        <f t="shared" si="1"/>
        <v>0.7312525559923968</v>
      </c>
      <c r="AT4" s="100">
        <f t="shared" si="1"/>
        <v>0.71991524137501128</v>
      </c>
      <c r="AU4" s="100">
        <f t="shared" si="1"/>
        <v>0.72516989292375167</v>
      </c>
      <c r="AV4" s="100">
        <f t="shared" si="1"/>
        <v>0.71605183120333726</v>
      </c>
      <c r="AW4" s="100">
        <f t="shared" si="1"/>
        <v>0.72104857158971147</v>
      </c>
      <c r="AX4" s="100">
        <f t="shared" si="1"/>
        <v>0.75586249888381363</v>
      </c>
      <c r="AY4" s="100">
        <f t="shared" si="1"/>
        <v>0.80132223878356024</v>
      </c>
      <c r="AZ4" s="100">
        <f t="shared" si="1"/>
        <v>2.322839834794951</v>
      </c>
      <c r="BA4" s="100">
        <f t="shared" si="1"/>
        <v>0.64168437688127078</v>
      </c>
      <c r="BB4" s="100">
        <f t="shared" si="1"/>
        <v>0.75502359059307733</v>
      </c>
      <c r="BC4" s="100">
        <f t="shared" si="1"/>
        <v>0.81695970399767714</v>
      </c>
      <c r="BD4" s="105"/>
      <c r="BE4" s="105"/>
      <c r="BF4" s="105"/>
      <c r="BG4" s="105"/>
      <c r="BH4" s="105"/>
      <c r="BI4" s="105"/>
      <c r="BJ4" s="105"/>
    </row>
    <row r="5" spans="1:62" ht="11.25" customHeight="1" x14ac:dyDescent="0.25">
      <c r="A5" s="98" t="s">
        <v>134</v>
      </c>
      <c r="B5" s="108"/>
      <c r="C5" s="98">
        <f t="shared" ref="C5:AH5" si="2">_xlfn.STDEV.S(C8:C45)</f>
        <v>1.6459998446020356</v>
      </c>
      <c r="D5" s="98">
        <f t="shared" si="2"/>
        <v>1380.6376379357073</v>
      </c>
      <c r="E5" s="98">
        <f t="shared" si="2"/>
        <v>1.39388548381675</v>
      </c>
      <c r="F5" s="98">
        <f t="shared" si="2"/>
        <v>65.379451918214272</v>
      </c>
      <c r="G5" s="98">
        <f t="shared" si="2"/>
        <v>792.80664187763898</v>
      </c>
      <c r="H5" s="98">
        <f t="shared" si="2"/>
        <v>6.8003488705993211</v>
      </c>
      <c r="I5" s="98">
        <f t="shared" si="2"/>
        <v>18.137640505399141</v>
      </c>
      <c r="J5" s="98">
        <f t="shared" si="2"/>
        <v>59.035269872422184</v>
      </c>
      <c r="K5" s="98">
        <f t="shared" si="2"/>
        <v>245.59016767613849</v>
      </c>
      <c r="L5" s="98">
        <f t="shared" si="2"/>
        <v>1199.9244730956004</v>
      </c>
      <c r="M5" s="102">
        <f t="shared" si="2"/>
        <v>1.6786425761631076</v>
      </c>
      <c r="N5" s="98">
        <f t="shared" si="2"/>
        <v>0.68738176486628999</v>
      </c>
      <c r="O5" s="98">
        <f t="shared" si="2"/>
        <v>2.4251337531599713E-2</v>
      </c>
      <c r="P5" s="98">
        <f t="shared" si="2"/>
        <v>0.46273270151020274</v>
      </c>
      <c r="Q5" s="98">
        <f t="shared" si="2"/>
        <v>0.62394905625624175</v>
      </c>
      <c r="R5" s="102">
        <f t="shared" si="2"/>
        <v>62.927967792860315</v>
      </c>
      <c r="S5" s="98">
        <f t="shared" si="2"/>
        <v>8.9825131654439574E-2</v>
      </c>
      <c r="T5" s="98">
        <f t="shared" si="2"/>
        <v>0.16631299680389192</v>
      </c>
      <c r="U5" s="98">
        <f t="shared" si="2"/>
        <v>0.42296756743923591</v>
      </c>
      <c r="V5" s="98">
        <f t="shared" si="2"/>
        <v>0.64254028079612258</v>
      </c>
      <c r="W5" s="98">
        <f t="shared" si="2"/>
        <v>0.2316612940129355</v>
      </c>
      <c r="X5" s="98">
        <f t="shared" si="2"/>
        <v>8.5371570414113238E-2</v>
      </c>
      <c r="Y5" s="98">
        <f t="shared" si="2"/>
        <v>4.7733710156239943E-2</v>
      </c>
      <c r="Z5" s="98">
        <f t="shared" si="2"/>
        <v>7.9284868484172035</v>
      </c>
      <c r="AA5" s="98">
        <f t="shared" si="2"/>
        <v>0.842696698014056</v>
      </c>
      <c r="AB5" s="98">
        <f t="shared" si="2"/>
        <v>3.1637261328529606E-2</v>
      </c>
      <c r="AC5" s="98">
        <f t="shared" si="2"/>
        <v>0.10430664675129721</v>
      </c>
      <c r="AD5" s="98">
        <f t="shared" si="2"/>
        <v>2.2987724062120001E-2</v>
      </c>
      <c r="AE5" s="98">
        <f t="shared" si="2"/>
        <v>3.5026683823522552E-2</v>
      </c>
      <c r="AF5" s="98">
        <f t="shared" si="2"/>
        <v>6.3507141797159647E-2</v>
      </c>
      <c r="AG5" s="98">
        <f t="shared" si="2"/>
        <v>2.4408703664518361E-2</v>
      </c>
      <c r="AH5" s="98">
        <f t="shared" si="2"/>
        <v>0.90902710212852822</v>
      </c>
      <c r="AI5" s="98">
        <f t="shared" ref="AI5:BC5" si="3">_xlfn.STDEV.S(AI8:AI45)</f>
        <v>2.5778727706612107E-2</v>
      </c>
      <c r="AJ5" s="98">
        <f t="shared" si="3"/>
        <v>2.6251992131116886E-2</v>
      </c>
      <c r="AK5" s="98">
        <f t="shared" si="3"/>
        <v>2.3158157049947212E-2</v>
      </c>
      <c r="AL5" s="98">
        <f t="shared" si="3"/>
        <v>0.20510138263511257</v>
      </c>
      <c r="AM5" s="98">
        <f t="shared" si="3"/>
        <v>0.17483750276827942</v>
      </c>
      <c r="AN5" s="98">
        <f t="shared" si="3"/>
        <v>3.1807249488610308E-2</v>
      </c>
      <c r="AO5" s="98">
        <f t="shared" si="3"/>
        <v>0.17868253162252115</v>
      </c>
      <c r="AP5" s="98">
        <f t="shared" si="3"/>
        <v>2.3543882650954286E-2</v>
      </c>
      <c r="AQ5" s="98">
        <f t="shared" si="3"/>
        <v>0.13123250573252887</v>
      </c>
      <c r="AR5" s="98">
        <f t="shared" si="3"/>
        <v>2.3807550574684921E-2</v>
      </c>
      <c r="AS5" s="98">
        <f t="shared" si="3"/>
        <v>5.1108160162397442E-2</v>
      </c>
      <c r="AT5" s="98">
        <f t="shared" si="3"/>
        <v>1.7886355836948108E-2</v>
      </c>
      <c r="AU5" s="98">
        <f t="shared" si="3"/>
        <v>0.12958252001373682</v>
      </c>
      <c r="AV5" s="98">
        <f t="shared" si="3"/>
        <v>3.0050831329408063E-2</v>
      </c>
      <c r="AW5" s="98">
        <f t="shared" si="3"/>
        <v>4.7704061119760804E-2</v>
      </c>
      <c r="AX5" s="98">
        <f t="shared" si="3"/>
        <v>3.5584050398385914E-2</v>
      </c>
      <c r="AY5" s="98">
        <f t="shared" si="3"/>
        <v>7.2124435498315445E-2</v>
      </c>
      <c r="AZ5" s="98">
        <f t="shared" si="3"/>
        <v>0.10278913524909718</v>
      </c>
      <c r="BA5" s="98">
        <f t="shared" si="3"/>
        <v>2.0432732476716824E-2</v>
      </c>
      <c r="BB5" s="98">
        <f t="shared" si="3"/>
        <v>5.5778580636479932E-2</v>
      </c>
      <c r="BC5" s="98">
        <f t="shared" si="3"/>
        <v>2.7170323645388801E-2</v>
      </c>
      <c r="BD5" s="105"/>
      <c r="BE5" s="105"/>
      <c r="BF5" s="105"/>
      <c r="BG5" s="105"/>
      <c r="BH5" s="105"/>
      <c r="BI5" s="105"/>
      <c r="BJ5" s="105"/>
    </row>
    <row r="6" spans="1:62" ht="11.25" customHeight="1" x14ac:dyDescent="0.25">
      <c r="A6" s="98" t="s">
        <v>135</v>
      </c>
      <c r="B6" s="108"/>
      <c r="C6" s="98">
        <f t="shared" ref="C6:AH6" si="4">(C5/C4)*100</f>
        <v>88.502046783847632</v>
      </c>
      <c r="D6" s="98">
        <f t="shared" si="4"/>
        <v>1.3666975102416334</v>
      </c>
      <c r="E6" s="98">
        <f t="shared" si="4"/>
        <v>5.1939089343569051</v>
      </c>
      <c r="F6" s="98">
        <f t="shared" si="4"/>
        <v>0.58444617429207502</v>
      </c>
      <c r="G6" s="98">
        <f t="shared" si="4"/>
        <v>0.234461136692002</v>
      </c>
      <c r="H6" s="98">
        <f t="shared" si="4"/>
        <v>87.60433695895621</v>
      </c>
      <c r="I6" s="98">
        <f t="shared" si="4"/>
        <v>5.3159982041924732</v>
      </c>
      <c r="J6" s="98">
        <f t="shared" si="4"/>
        <v>44.393256671250597</v>
      </c>
      <c r="K6" s="98">
        <f t="shared" si="4"/>
        <v>251.22516954279837</v>
      </c>
      <c r="L6" s="98">
        <f t="shared" si="4"/>
        <v>1.4141934619422794</v>
      </c>
      <c r="M6" s="102">
        <f t="shared" si="4"/>
        <v>33.38032917620918</v>
      </c>
      <c r="N6" s="98">
        <f t="shared" si="4"/>
        <v>24.900887218004478</v>
      </c>
      <c r="O6" s="98">
        <f t="shared" si="4"/>
        <v>2.4365105472873845</v>
      </c>
      <c r="P6" s="98">
        <f t="shared" si="4"/>
        <v>44.912293674769835</v>
      </c>
      <c r="Q6" s="98">
        <f t="shared" si="4"/>
        <v>47.85680737538344</v>
      </c>
      <c r="R6" s="102">
        <f t="shared" si="4"/>
        <v>81.223125275455033</v>
      </c>
      <c r="S6" s="98">
        <f t="shared" si="4"/>
        <v>10.978153811688086</v>
      </c>
      <c r="T6" s="98">
        <f t="shared" si="4"/>
        <v>13.899262623200759</v>
      </c>
      <c r="U6" s="98">
        <f t="shared" si="4"/>
        <v>20.368618695263766</v>
      </c>
      <c r="V6" s="98">
        <f t="shared" si="4"/>
        <v>22.225648682501433</v>
      </c>
      <c r="W6" s="98">
        <f t="shared" si="4"/>
        <v>18.995281860601285</v>
      </c>
      <c r="X6" s="98">
        <f t="shared" si="4"/>
        <v>8.1211370952003268</v>
      </c>
      <c r="Y6" s="98">
        <f t="shared" si="4"/>
        <v>6.2290915205189092</v>
      </c>
      <c r="Z6" s="98">
        <f t="shared" si="4"/>
        <v>290.60740396612312</v>
      </c>
      <c r="AA6" s="98">
        <f t="shared" si="4"/>
        <v>1.850992821656261</v>
      </c>
      <c r="AB6" s="98">
        <f t="shared" si="4"/>
        <v>4.0333056662989906</v>
      </c>
      <c r="AC6" s="98">
        <f t="shared" si="4"/>
        <v>10.424348940441936</v>
      </c>
      <c r="AD6" s="98">
        <f t="shared" si="4"/>
        <v>2.8937057226717</v>
      </c>
      <c r="AE6" s="98">
        <f t="shared" si="4"/>
        <v>4.4079996102761632</v>
      </c>
      <c r="AF6" s="98">
        <f t="shared" si="4"/>
        <v>4.0627327534785467</v>
      </c>
      <c r="AG6" s="98">
        <f t="shared" si="4"/>
        <v>3.2979896568329745</v>
      </c>
      <c r="AH6" s="98">
        <f t="shared" si="4"/>
        <v>32.268299829481023</v>
      </c>
      <c r="AI6" s="98">
        <f t="shared" ref="AI6:BC6" si="5">(AI5/AI4)*100</f>
        <v>3.671219758681679</v>
      </c>
      <c r="AJ6" s="98">
        <f t="shared" si="5"/>
        <v>3.4042623996131831</v>
      </c>
      <c r="AK6" s="98">
        <f t="shared" si="5"/>
        <v>3.0548594928125694</v>
      </c>
      <c r="AL6" s="98">
        <f t="shared" si="5"/>
        <v>28.468930318827677</v>
      </c>
      <c r="AM6" s="98">
        <f t="shared" si="5"/>
        <v>24.345372983835272</v>
      </c>
      <c r="AN6" s="98">
        <f t="shared" si="5"/>
        <v>4.1592368831755246</v>
      </c>
      <c r="AO6" s="98">
        <f t="shared" si="5"/>
        <v>24.551374987711281</v>
      </c>
      <c r="AP6" s="98">
        <f t="shared" si="5"/>
        <v>3.2201208513476534</v>
      </c>
      <c r="AQ6" s="98">
        <f t="shared" si="5"/>
        <v>18.078004131992802</v>
      </c>
      <c r="AR6" s="98">
        <f t="shared" si="5"/>
        <v>3.1983680619169861</v>
      </c>
      <c r="AS6" s="98">
        <f t="shared" si="5"/>
        <v>6.9891256780685822</v>
      </c>
      <c r="AT6" s="98">
        <f t="shared" si="5"/>
        <v>2.4845085655897261</v>
      </c>
      <c r="AU6" s="98">
        <f t="shared" si="5"/>
        <v>17.869263641280519</v>
      </c>
      <c r="AV6" s="98">
        <f t="shared" si="5"/>
        <v>4.1967396799903618</v>
      </c>
      <c r="AW6" s="98">
        <f t="shared" si="5"/>
        <v>6.6159289400694083</v>
      </c>
      <c r="AX6" s="98">
        <f t="shared" si="5"/>
        <v>4.7077412162837922</v>
      </c>
      <c r="AY6" s="98">
        <f t="shared" si="5"/>
        <v>9.0006781301618783</v>
      </c>
      <c r="AZ6" s="98">
        <f t="shared" si="5"/>
        <v>4.425149496291934</v>
      </c>
      <c r="BA6" s="98">
        <f t="shared" si="5"/>
        <v>3.1842340584984261</v>
      </c>
      <c r="BB6" s="98">
        <f t="shared" si="5"/>
        <v>7.3876606415258355</v>
      </c>
      <c r="BC6" s="98">
        <f t="shared" si="5"/>
        <v>3.3257850433056428</v>
      </c>
      <c r="BD6" s="105"/>
      <c r="BE6" s="105"/>
      <c r="BF6" s="105"/>
      <c r="BG6" s="105"/>
      <c r="BH6" s="105"/>
      <c r="BI6" s="105"/>
      <c r="BJ6" s="105"/>
    </row>
    <row r="7" spans="1:62" ht="11.25" customHeight="1" x14ac:dyDescent="0.25">
      <c r="A7" s="99" t="s">
        <v>136</v>
      </c>
      <c r="B7" s="111"/>
      <c r="C7" s="99">
        <f t="shared" ref="C7:AH7" si="6">((C4-C3)/C3)*100</f>
        <v>10.049929971531309</v>
      </c>
      <c r="D7" s="99">
        <f t="shared" si="6"/>
        <v>-0.60524645166952151</v>
      </c>
      <c r="E7" s="99">
        <f t="shared" si="6"/>
        <v>-20.600811414412853</v>
      </c>
      <c r="F7" s="99">
        <f t="shared" si="6"/>
        <v>3.6096096157073312</v>
      </c>
      <c r="G7" s="99">
        <f t="shared" si="6"/>
        <v>0.33173676431080296</v>
      </c>
      <c r="H7" s="99">
        <f t="shared" si="6"/>
        <v>-31.907271778815609</v>
      </c>
      <c r="I7" s="99">
        <f t="shared" si="6"/>
        <v>17.247333683118267</v>
      </c>
      <c r="J7" s="99">
        <f t="shared" si="6"/>
        <v>30.375016164741648</v>
      </c>
      <c r="K7" s="99">
        <f t="shared" si="6"/>
        <v>225.85663838683715</v>
      </c>
      <c r="L7" s="99">
        <f t="shared" si="6"/>
        <v>-0.23530120255337864</v>
      </c>
      <c r="M7" s="110">
        <f t="shared" si="6"/>
        <v>579.57266141961486</v>
      </c>
      <c r="N7" s="99">
        <f t="shared" si="6"/>
        <v>-23.532659894896298</v>
      </c>
      <c r="O7" s="99">
        <f t="shared" si="6"/>
        <v>-1.4524057548457117</v>
      </c>
      <c r="P7" s="99">
        <f t="shared" si="6"/>
        <v>-13.419917386476687</v>
      </c>
      <c r="Q7" s="99">
        <f t="shared" si="6"/>
        <v>-8.1842755627609058</v>
      </c>
      <c r="R7" s="110">
        <f t="shared" si="6"/>
        <v>312.10336564320437</v>
      </c>
      <c r="S7" s="99">
        <f t="shared" si="6"/>
        <v>3.5717846981733361</v>
      </c>
      <c r="T7" s="99">
        <f t="shared" si="6"/>
        <v>8.7781687106983135</v>
      </c>
      <c r="U7" s="99">
        <f t="shared" si="6"/>
        <v>51.57407348263763</v>
      </c>
      <c r="V7" s="99">
        <f t="shared" si="6"/>
        <v>3.6195519881082703</v>
      </c>
      <c r="W7" s="99">
        <f t="shared" si="6"/>
        <v>-6.9028384256759221</v>
      </c>
      <c r="X7" s="99">
        <f t="shared" si="6"/>
        <v>11.595202750297073</v>
      </c>
      <c r="Y7" s="99">
        <f t="shared" si="6"/>
        <v>3.5544485293981394</v>
      </c>
      <c r="Z7" s="99">
        <f t="shared" si="6"/>
        <v>219.09317886193583</v>
      </c>
      <c r="AA7" s="99">
        <f t="shared" si="6"/>
        <v>-0.5966365307104009</v>
      </c>
      <c r="AB7" s="99">
        <f t="shared" si="6"/>
        <v>-0.70882409615924113</v>
      </c>
      <c r="AC7" s="99">
        <f t="shared" si="6"/>
        <v>17.995974493700974</v>
      </c>
      <c r="AD7" s="99">
        <f t="shared" si="6"/>
        <v>-3.5917054115584919</v>
      </c>
      <c r="AE7" s="99">
        <f t="shared" si="6"/>
        <v>-0.67296131938600345</v>
      </c>
      <c r="AF7" s="99">
        <f t="shared" si="6"/>
        <v>-6.9545736549108579</v>
      </c>
      <c r="AG7" s="99">
        <f t="shared" si="6"/>
        <v>-6.3153725112166406</v>
      </c>
      <c r="AH7" s="99">
        <f t="shared" si="6"/>
        <v>-11.965932225647776</v>
      </c>
      <c r="AI7" s="99">
        <f t="shared" ref="AI7:BC7" si="7">((AI4-AI3)/AI3)*100</f>
        <v>-2.4744067779186585</v>
      </c>
      <c r="AJ7" s="99">
        <f t="shared" si="7"/>
        <v>-5.1475196868635473</v>
      </c>
      <c r="AK7" s="99">
        <f t="shared" si="7"/>
        <v>-1.2921857898942508</v>
      </c>
      <c r="AL7" s="99">
        <f t="shared" si="7"/>
        <v>-4.1968921002013655</v>
      </c>
      <c r="AM7" s="99">
        <f t="shared" si="7"/>
        <v>-4.7539845455554293</v>
      </c>
      <c r="AN7" s="99">
        <f t="shared" si="7"/>
        <v>-0.68342491847638831</v>
      </c>
      <c r="AO7" s="99">
        <f t="shared" si="7"/>
        <v>-4.6146364068305283</v>
      </c>
      <c r="AP7" s="99">
        <f t="shared" si="7"/>
        <v>-1.0623763542826332</v>
      </c>
      <c r="AQ7" s="99">
        <f t="shared" si="7"/>
        <v>-2.6912009995587494</v>
      </c>
      <c r="AR7" s="99">
        <f t="shared" si="7"/>
        <v>-0.61874933303685742</v>
      </c>
      <c r="AS7" s="99">
        <f t="shared" si="7"/>
        <v>-1.1820870280544851</v>
      </c>
      <c r="AT7" s="99">
        <f t="shared" si="7"/>
        <v>-1.6509233094246858</v>
      </c>
      <c r="AU7" s="99">
        <f t="shared" si="7"/>
        <v>-6.6705414512546151</v>
      </c>
      <c r="AV7" s="99">
        <f t="shared" si="7"/>
        <v>-2.1787115842435414</v>
      </c>
      <c r="AW7" s="99">
        <f t="shared" si="7"/>
        <v>1.4133012081169491</v>
      </c>
      <c r="AX7" s="99">
        <f t="shared" si="7"/>
        <v>-6.4526610292309927</v>
      </c>
      <c r="AY7" s="99">
        <f t="shared" si="7"/>
        <v>-0.58036739658062197</v>
      </c>
      <c r="AZ7" s="99">
        <f t="shared" si="7"/>
        <v>0.12240667219617248</v>
      </c>
      <c r="BA7" s="99">
        <f t="shared" si="7"/>
        <v>10.444815297981208</v>
      </c>
      <c r="BB7" s="99">
        <f t="shared" si="7"/>
        <v>0.93898269960926917</v>
      </c>
      <c r="BC7" s="99">
        <f t="shared" si="7"/>
        <v>-0.73393633078041431</v>
      </c>
      <c r="BD7" s="105"/>
      <c r="BE7" s="105"/>
      <c r="BF7" s="105"/>
      <c r="BG7" s="105"/>
      <c r="BH7" s="105"/>
      <c r="BI7" s="105"/>
      <c r="BJ7" s="105"/>
    </row>
    <row r="8" spans="1:62" ht="11.25" customHeight="1" x14ac:dyDescent="0.25">
      <c r="A8" s="98" t="s">
        <v>1384</v>
      </c>
      <c r="B8" s="98" t="s">
        <v>1058</v>
      </c>
      <c r="C8" s="98">
        <v>1.7030004395390299</v>
      </c>
      <c r="D8" s="98">
        <v>100577.9577669</v>
      </c>
      <c r="E8" s="98">
        <v>25.508802911692399</v>
      </c>
      <c r="F8" s="98">
        <v>11144.637638276499</v>
      </c>
      <c r="G8" s="98">
        <v>338870.05723640899</v>
      </c>
      <c r="H8" s="98">
        <v>9.2068560446821603</v>
      </c>
      <c r="I8" s="98">
        <v>386.903012329994</v>
      </c>
      <c r="J8" s="98">
        <v>129.815390307679</v>
      </c>
      <c r="K8" s="98">
        <v>48.551266135155103</v>
      </c>
      <c r="L8" s="98"/>
      <c r="M8" s="102">
        <v>7.7677264891630902</v>
      </c>
      <c r="N8" s="98">
        <v>2.8966296143583499</v>
      </c>
      <c r="O8" s="98">
        <v>0.98941575422028905</v>
      </c>
      <c r="P8" s="98">
        <v>0.96826908588879601</v>
      </c>
      <c r="Q8" s="98">
        <v>1.5806386888380199</v>
      </c>
      <c r="R8" s="102">
        <v>16.265633954655101</v>
      </c>
      <c r="S8" s="98">
        <v>0.77942345211118302</v>
      </c>
      <c r="T8" s="98">
        <v>1.20466164867794</v>
      </c>
      <c r="U8" s="98">
        <v>2.2471680586503999</v>
      </c>
      <c r="V8" s="98">
        <v>2.58397928198815</v>
      </c>
      <c r="W8" s="98">
        <v>1.3062058604078799</v>
      </c>
      <c r="X8" s="98">
        <v>0.98810524032129698</v>
      </c>
      <c r="Y8" s="98">
        <v>0.75418167201478703</v>
      </c>
      <c r="Z8" s="98">
        <v>0.91441993095972096</v>
      </c>
      <c r="AA8" s="98">
        <v>44.698020775280597</v>
      </c>
      <c r="AB8" s="98">
        <v>0.77173720679492297</v>
      </c>
      <c r="AC8" s="98">
        <v>0.93810816366954197</v>
      </c>
      <c r="AD8" s="98">
        <v>0.77305522606349197</v>
      </c>
      <c r="AE8" s="98">
        <v>0.82055378605675899</v>
      </c>
      <c r="AF8" s="98">
        <v>1.5803309156079699</v>
      </c>
      <c r="AG8" s="98">
        <v>0.70651589447119001</v>
      </c>
      <c r="AH8" s="98">
        <v>3.2243534042154001</v>
      </c>
      <c r="AI8" s="98">
        <v>0.69681159673626603</v>
      </c>
      <c r="AJ8" s="98">
        <v>0.766136183757542</v>
      </c>
      <c r="AK8" s="98">
        <v>0.74834836955525097</v>
      </c>
      <c r="AL8" s="98">
        <v>0.71738945099201901</v>
      </c>
      <c r="AM8" s="98">
        <v>0.75858376885895895</v>
      </c>
      <c r="AN8" s="98">
        <v>0.73635238275416803</v>
      </c>
      <c r="AO8" s="98">
        <v>0.79192027418024002</v>
      </c>
      <c r="AP8" s="98">
        <v>0.73506377931903699</v>
      </c>
      <c r="AQ8" s="98">
        <v>0.71907120764552002</v>
      </c>
      <c r="AR8" s="98">
        <v>0.71972556173890501</v>
      </c>
      <c r="AS8" s="98">
        <v>0.72676969417734805</v>
      </c>
      <c r="AT8" s="98">
        <v>0.70193273676553303</v>
      </c>
      <c r="AU8" s="98">
        <v>0.72422300315067201</v>
      </c>
      <c r="AV8" s="98">
        <v>0.70973524151146705</v>
      </c>
      <c r="AW8" s="98"/>
      <c r="AX8" s="98"/>
      <c r="AY8" s="98">
        <v>0.77946025041684897</v>
      </c>
      <c r="AZ8" s="98">
        <v>2.2419541801553402</v>
      </c>
      <c r="BA8" s="98">
        <v>0.61538852089478602</v>
      </c>
      <c r="BB8" s="98">
        <v>0.70832435757960199</v>
      </c>
      <c r="BC8" s="98">
        <v>0.79927889841122901</v>
      </c>
      <c r="BD8" s="96"/>
      <c r="BE8" s="96"/>
      <c r="BF8" s="96"/>
      <c r="BG8" s="96"/>
      <c r="BH8" s="96"/>
      <c r="BI8" s="96"/>
      <c r="BJ8" s="96"/>
    </row>
    <row r="9" spans="1:62" ht="11.25" customHeight="1" x14ac:dyDescent="0.25">
      <c r="A9" s="98" t="s">
        <v>1383</v>
      </c>
      <c r="B9" s="98" t="s">
        <v>1058</v>
      </c>
      <c r="C9" s="98">
        <v>1.5659761365836899</v>
      </c>
      <c r="D9" s="98">
        <v>99658.254155976494</v>
      </c>
      <c r="E9" s="98">
        <v>25.278896473414999</v>
      </c>
      <c r="F9" s="98">
        <v>11189.3793214774</v>
      </c>
      <c r="G9" s="98">
        <v>339249.98831380397</v>
      </c>
      <c r="H9" s="72" t="s">
        <v>182</v>
      </c>
      <c r="I9" s="98">
        <v>343.61902783473801</v>
      </c>
      <c r="J9" s="98">
        <v>82.897658193953504</v>
      </c>
      <c r="K9" s="98">
        <v>41.255661435774996</v>
      </c>
      <c r="L9" s="98"/>
      <c r="M9" s="102">
        <v>5.3295279833431302</v>
      </c>
      <c r="N9" s="98">
        <v>2.7858007858812299</v>
      </c>
      <c r="O9" s="98">
        <v>0.93983454991766202</v>
      </c>
      <c r="P9" s="98">
        <v>0.95094953470004395</v>
      </c>
      <c r="Q9" s="98">
        <v>0.82291594806920798</v>
      </c>
      <c r="R9" s="102">
        <v>17.507886163623901</v>
      </c>
      <c r="S9" s="98">
        <v>0.74403005925800303</v>
      </c>
      <c r="T9" s="98">
        <v>1.24916498223436</v>
      </c>
      <c r="U9" s="98">
        <v>2.4164589341082001</v>
      </c>
      <c r="V9" s="98">
        <v>2.5235112907774702</v>
      </c>
      <c r="W9" s="98">
        <v>1.29021501546455</v>
      </c>
      <c r="X9" s="98">
        <v>0.97823756688278296</v>
      </c>
      <c r="Y9" s="98">
        <v>0.77637708666126903</v>
      </c>
      <c r="Z9" s="98">
        <v>0.88037632383079301</v>
      </c>
      <c r="AA9" s="98">
        <v>45.4489434308163</v>
      </c>
      <c r="AB9" s="98">
        <v>0.80006668631935596</v>
      </c>
      <c r="AC9" s="98">
        <v>0.93992176293174001</v>
      </c>
      <c r="AD9" s="98">
        <v>0.79369631631676396</v>
      </c>
      <c r="AE9" s="98">
        <v>0.78761052975763601</v>
      </c>
      <c r="AF9" s="98">
        <v>1.64619030002749</v>
      </c>
      <c r="AG9" s="98">
        <v>0.76134374735224097</v>
      </c>
      <c r="AH9" s="98">
        <v>3.16846380873486</v>
      </c>
      <c r="AI9" s="98">
        <v>0.69843584447650497</v>
      </c>
      <c r="AJ9" s="98">
        <v>0.76249860758885701</v>
      </c>
      <c r="AK9" s="98">
        <v>0.722019699378879</v>
      </c>
      <c r="AL9" s="98">
        <v>0.70084292693019201</v>
      </c>
      <c r="AM9" s="98">
        <v>0.75596936532774295</v>
      </c>
      <c r="AN9" s="98">
        <v>0.754072961931188</v>
      </c>
      <c r="AO9" s="98">
        <v>0.74571468247232697</v>
      </c>
      <c r="AP9" s="98">
        <v>0.72384210180819297</v>
      </c>
      <c r="AQ9" s="98">
        <v>0.74245818307530598</v>
      </c>
      <c r="AR9" s="98">
        <v>0.73814429886777599</v>
      </c>
      <c r="AS9" s="98">
        <v>0.74313828799605297</v>
      </c>
      <c r="AT9" s="98">
        <v>0.72958575957092298</v>
      </c>
      <c r="AU9" s="98">
        <v>0.74449868158113297</v>
      </c>
      <c r="AV9" s="98">
        <v>0.70606746298004797</v>
      </c>
      <c r="AW9" s="98"/>
      <c r="AX9" s="98"/>
      <c r="AY9" s="98">
        <v>0.81396332156624296</v>
      </c>
      <c r="AZ9" s="98">
        <v>2.34528714819468</v>
      </c>
      <c r="BA9" s="98">
        <v>0.65367023833251303</v>
      </c>
      <c r="BB9" s="98">
        <v>0.74360885096048401</v>
      </c>
      <c r="BC9" s="98">
        <v>0.80107809007913899</v>
      </c>
      <c r="BD9" s="96"/>
      <c r="BE9" s="96"/>
      <c r="BF9" s="96"/>
      <c r="BG9" s="96"/>
      <c r="BH9" s="96"/>
      <c r="BI9" s="96"/>
      <c r="BJ9" s="96"/>
    </row>
    <row r="10" spans="1:62" ht="11.25" customHeight="1" x14ac:dyDescent="0.25">
      <c r="A10" s="98" t="s">
        <v>1382</v>
      </c>
      <c r="B10" s="98" t="s">
        <v>1058</v>
      </c>
      <c r="C10" s="98">
        <v>1.6539843396695699</v>
      </c>
      <c r="D10" s="98">
        <v>100745.03314364501</v>
      </c>
      <c r="E10" s="98">
        <v>25.693537890675699</v>
      </c>
      <c r="F10" s="98">
        <v>11301.8914585654</v>
      </c>
      <c r="G10" s="98">
        <v>337795.44196481298</v>
      </c>
      <c r="H10" s="98">
        <v>5.0555576109966402</v>
      </c>
      <c r="I10" s="98">
        <v>340.43382998249803</v>
      </c>
      <c r="J10" s="98">
        <v>120.644004139446</v>
      </c>
      <c r="K10" s="98">
        <v>46.140140999532001</v>
      </c>
      <c r="L10" s="98"/>
      <c r="M10" s="102">
        <v>5.2113686467628098</v>
      </c>
      <c r="N10" s="98">
        <v>2.8284883988196499</v>
      </c>
      <c r="O10" s="98">
        <v>0.95797244545736404</v>
      </c>
      <c r="P10" s="98">
        <v>0.97140611537030297</v>
      </c>
      <c r="Q10" s="98">
        <v>1.0834621444789201</v>
      </c>
      <c r="R10" s="102">
        <v>14.8991725585417</v>
      </c>
      <c r="S10" s="98">
        <v>0.783236239548043</v>
      </c>
      <c r="T10" s="98">
        <v>1.2164121117012101</v>
      </c>
      <c r="U10" s="98">
        <v>2.4096345047086101</v>
      </c>
      <c r="V10" s="98">
        <v>2.7008387533377101</v>
      </c>
      <c r="W10" s="98">
        <v>1.29222528478358</v>
      </c>
      <c r="X10" s="98">
        <v>1.0123940087704699</v>
      </c>
      <c r="Y10" s="98">
        <v>0.81375740988686995</v>
      </c>
      <c r="Z10" s="98">
        <v>0.89703604554572403</v>
      </c>
      <c r="AA10" s="98">
        <v>45.374080523896303</v>
      </c>
      <c r="AB10" s="98">
        <v>0.79680924697893596</v>
      </c>
      <c r="AC10" s="98">
        <v>0.96325869794638197</v>
      </c>
      <c r="AD10" s="98">
        <v>0.78484016730778805</v>
      </c>
      <c r="AE10" s="98">
        <v>0.85295745080961705</v>
      </c>
      <c r="AF10" s="98">
        <v>1.5900572641819899</v>
      </c>
      <c r="AG10" s="98">
        <v>0.78344485838493305</v>
      </c>
      <c r="AH10" s="98">
        <v>3.30630429406393</v>
      </c>
      <c r="AI10" s="98">
        <v>0.70527884801954999</v>
      </c>
      <c r="AJ10" s="98">
        <v>0.78654239762681899</v>
      </c>
      <c r="AK10" s="98">
        <v>0.78020786393158503</v>
      </c>
      <c r="AL10" s="98">
        <v>0.72475415809872201</v>
      </c>
      <c r="AM10" s="98">
        <v>0.79846057404010795</v>
      </c>
      <c r="AN10" s="98">
        <v>0.75553006752069896</v>
      </c>
      <c r="AO10" s="98">
        <v>0.81503455009297099</v>
      </c>
      <c r="AP10" s="98">
        <v>0.73758554906271401</v>
      </c>
      <c r="AQ10" s="98">
        <v>0.73846548745029394</v>
      </c>
      <c r="AR10" s="98">
        <v>0.74587007538465899</v>
      </c>
      <c r="AS10" s="98">
        <v>0.74665124247014203</v>
      </c>
      <c r="AT10" s="98">
        <v>0.71128750356626902</v>
      </c>
      <c r="AU10" s="98">
        <v>0.74470272795715398</v>
      </c>
      <c r="AV10" s="98">
        <v>0.71180097495296801</v>
      </c>
      <c r="AW10" s="98"/>
      <c r="AX10" s="98"/>
      <c r="AY10" s="98">
        <v>0.815702960093319</v>
      </c>
      <c r="AZ10" s="98">
        <v>2.3308745190573399</v>
      </c>
      <c r="BA10" s="98">
        <v>0.66244561657727297</v>
      </c>
      <c r="BB10" s="98">
        <v>0.729465453407107</v>
      </c>
      <c r="BC10" s="98">
        <v>0.80286205182262504</v>
      </c>
      <c r="BD10" s="96"/>
      <c r="BE10" s="96"/>
      <c r="BF10" s="96"/>
      <c r="BG10" s="96"/>
      <c r="BH10" s="96"/>
      <c r="BI10" s="96"/>
      <c r="BJ10" s="96"/>
    </row>
    <row r="11" spans="1:62" ht="11.25" customHeight="1" x14ac:dyDescent="0.25">
      <c r="A11" s="98" t="s">
        <v>1381</v>
      </c>
      <c r="B11" s="98" t="s">
        <v>1058</v>
      </c>
      <c r="C11" s="98">
        <v>1.6118652423739499</v>
      </c>
      <c r="D11" s="98">
        <v>100347.378356077</v>
      </c>
      <c r="E11" s="98">
        <v>25.575150260352402</v>
      </c>
      <c r="F11" s="98">
        <v>11119.6900419178</v>
      </c>
      <c r="G11" s="98">
        <v>337907.35359006101</v>
      </c>
      <c r="H11" s="72" t="s">
        <v>182</v>
      </c>
      <c r="I11" s="98">
        <v>328.65570494589502</v>
      </c>
      <c r="J11" s="98">
        <v>100.580844043767</v>
      </c>
      <c r="K11" s="98">
        <v>43.687240779844402</v>
      </c>
      <c r="L11" s="98"/>
      <c r="M11" s="102">
        <v>4.87732487544731</v>
      </c>
      <c r="N11" s="98">
        <v>2.8898167718427898</v>
      </c>
      <c r="O11" s="98">
        <v>0.97715212584992495</v>
      </c>
      <c r="P11" s="98">
        <v>0.95688138074840101</v>
      </c>
      <c r="Q11" s="98">
        <v>0.77243757428859905</v>
      </c>
      <c r="R11" s="102">
        <v>9.7039306563937302</v>
      </c>
      <c r="S11" s="98">
        <v>0.75932286923255699</v>
      </c>
      <c r="T11" s="98">
        <v>1.1420942004538599</v>
      </c>
      <c r="U11" s="98">
        <v>2.2924489673633599</v>
      </c>
      <c r="V11" s="98">
        <v>2.6903507258811499</v>
      </c>
      <c r="W11" s="98">
        <v>1.25123238181361</v>
      </c>
      <c r="X11" s="98">
        <v>1.0205482769783101</v>
      </c>
      <c r="Y11" s="98">
        <v>0.71437106988309296</v>
      </c>
      <c r="Z11" s="98">
        <v>0.90061505831400401</v>
      </c>
      <c r="AA11" s="98">
        <v>44.841589532025097</v>
      </c>
      <c r="AB11" s="98">
        <v>0.77600536632415795</v>
      </c>
      <c r="AC11" s="98">
        <v>0.93479005730475295</v>
      </c>
      <c r="AD11" s="98">
        <v>0.79864084845626304</v>
      </c>
      <c r="AE11" s="98">
        <v>0.76422685345010499</v>
      </c>
      <c r="AF11" s="98">
        <v>1.5416843518565</v>
      </c>
      <c r="AG11" s="98">
        <v>0.74476262807883997</v>
      </c>
      <c r="AH11" s="98">
        <v>3.1889574362896802</v>
      </c>
      <c r="AI11" s="98">
        <v>0.69917929578612104</v>
      </c>
      <c r="AJ11" s="98">
        <v>0.77611962349105301</v>
      </c>
      <c r="AK11" s="98">
        <v>0.76898153282853798</v>
      </c>
      <c r="AL11" s="98">
        <v>0.72070313696453003</v>
      </c>
      <c r="AM11" s="98">
        <v>0.74738396331190005</v>
      </c>
      <c r="AN11" s="98">
        <v>0.75761631556110098</v>
      </c>
      <c r="AO11" s="98">
        <v>0.74682778618352996</v>
      </c>
      <c r="AP11" s="98">
        <v>0.69710002179247499</v>
      </c>
      <c r="AQ11" s="98">
        <v>0.73780708387718497</v>
      </c>
      <c r="AR11" s="98">
        <v>0.72651224028102701</v>
      </c>
      <c r="AS11" s="98">
        <v>0.72344265068326996</v>
      </c>
      <c r="AT11" s="98">
        <v>0.70955146356798404</v>
      </c>
      <c r="AU11" s="98">
        <v>0.71397512184684098</v>
      </c>
      <c r="AV11" s="98">
        <v>0.69237106001820004</v>
      </c>
      <c r="AW11" s="98"/>
      <c r="AX11" s="98"/>
      <c r="AY11" s="98">
        <v>0.79578499385105095</v>
      </c>
      <c r="AZ11" s="98">
        <v>2.2344680523162701</v>
      </c>
      <c r="BA11" s="98">
        <v>0.63254826293380495</v>
      </c>
      <c r="BB11" s="98">
        <v>0.73308876315347904</v>
      </c>
      <c r="BC11" s="98">
        <v>0.810299769387683</v>
      </c>
      <c r="BD11" s="96"/>
      <c r="BE11" s="96"/>
      <c r="BF11" s="96"/>
      <c r="BG11" s="96"/>
      <c r="BH11" s="96"/>
      <c r="BI11" s="96"/>
      <c r="BJ11" s="96"/>
    </row>
    <row r="12" spans="1:62" ht="11.25" customHeight="1" x14ac:dyDescent="0.25">
      <c r="A12" s="98" t="s">
        <v>1380</v>
      </c>
      <c r="B12" s="98" t="s">
        <v>1058</v>
      </c>
      <c r="C12" s="98">
        <v>1.6640057902020899</v>
      </c>
      <c r="D12" s="98">
        <v>101512.408499129</v>
      </c>
      <c r="E12" s="98">
        <v>25.898207489338201</v>
      </c>
      <c r="F12" s="98">
        <v>11212.999145419701</v>
      </c>
      <c r="G12" s="98">
        <v>337970.86482383998</v>
      </c>
      <c r="H12" s="98">
        <v>7.4465762102858504</v>
      </c>
      <c r="I12" s="98">
        <v>340.79075685215099</v>
      </c>
      <c r="J12" s="98">
        <v>100.312020726919</v>
      </c>
      <c r="K12" s="98">
        <v>42.456177537786502</v>
      </c>
      <c r="L12" s="98"/>
      <c r="M12" s="102">
        <v>4.9376196005381896</v>
      </c>
      <c r="N12" s="98">
        <v>2.8834271066246502</v>
      </c>
      <c r="O12" s="98">
        <v>0.97354850183277197</v>
      </c>
      <c r="P12" s="98">
        <v>0.930867474700657</v>
      </c>
      <c r="Q12" s="98">
        <v>1.3460532964965</v>
      </c>
      <c r="R12" s="102">
        <v>13.0683168573728</v>
      </c>
      <c r="S12" s="98">
        <v>0.78054176488691396</v>
      </c>
      <c r="T12" s="98">
        <v>1.14614082696077</v>
      </c>
      <c r="U12" s="98">
        <v>2.38857728358375</v>
      </c>
      <c r="V12" s="98">
        <v>2.5631821607896499</v>
      </c>
      <c r="W12" s="98">
        <v>1.29185163402823</v>
      </c>
      <c r="X12" s="98">
        <v>0.997924743505332</v>
      </c>
      <c r="Y12" s="98">
        <v>0.71533737587208901</v>
      </c>
      <c r="Z12" s="98">
        <v>0.89626217191838597</v>
      </c>
      <c r="AA12" s="98">
        <v>45.609849285174398</v>
      </c>
      <c r="AB12" s="98">
        <v>0.79772658558807397</v>
      </c>
      <c r="AC12" s="98">
        <v>0.97236456564197304</v>
      </c>
      <c r="AD12" s="98">
        <v>0.77935247429005505</v>
      </c>
      <c r="AE12" s="98">
        <v>0.81809555515830601</v>
      </c>
      <c r="AF12" s="98">
        <v>1.50607572733734</v>
      </c>
      <c r="AG12" s="98">
        <v>0.73708702300640405</v>
      </c>
      <c r="AH12" s="98">
        <v>3.20036634517602</v>
      </c>
      <c r="AI12" s="98">
        <v>0.68249874574667402</v>
      </c>
      <c r="AJ12" s="98">
        <v>0.76291682628189605</v>
      </c>
      <c r="AK12" s="98">
        <v>0.73829283306897397</v>
      </c>
      <c r="AL12" s="98">
        <v>0.71617865232038302</v>
      </c>
      <c r="AM12" s="98">
        <v>0.76180621849603603</v>
      </c>
      <c r="AN12" s="98">
        <v>0.74724754076723898</v>
      </c>
      <c r="AO12" s="98">
        <v>0.78796569940606598</v>
      </c>
      <c r="AP12" s="98">
        <v>0.74399110336478302</v>
      </c>
      <c r="AQ12" s="98">
        <v>0.76691950074420201</v>
      </c>
      <c r="AR12" s="98">
        <v>0.75671240744142398</v>
      </c>
      <c r="AS12" s="98">
        <v>0.74048947069347804</v>
      </c>
      <c r="AT12" s="98">
        <v>0.72096737649658804</v>
      </c>
      <c r="AU12" s="98">
        <v>0.74587287231317501</v>
      </c>
      <c r="AV12" s="98">
        <v>0.713534358586981</v>
      </c>
      <c r="AW12" s="98"/>
      <c r="AX12" s="98"/>
      <c r="AY12" s="98">
        <v>0.78536369955701402</v>
      </c>
      <c r="AZ12" s="98">
        <v>2.35173514575887</v>
      </c>
      <c r="BA12" s="98">
        <v>0.64145390520296197</v>
      </c>
      <c r="BB12" s="98">
        <v>0.76059738846589298</v>
      </c>
      <c r="BC12" s="98">
        <v>0.81648922890382503</v>
      </c>
      <c r="BD12" s="96"/>
      <c r="BE12" s="96"/>
      <c r="BF12" s="96"/>
      <c r="BG12" s="96"/>
      <c r="BH12" s="96"/>
      <c r="BI12" s="96"/>
      <c r="BJ12" s="96"/>
    </row>
    <row r="13" spans="1:62" ht="11.25" customHeight="1" x14ac:dyDescent="0.25">
      <c r="A13" s="98" t="s">
        <v>1379</v>
      </c>
      <c r="B13" s="98" t="s">
        <v>1058</v>
      </c>
      <c r="C13" s="98">
        <v>1.4982405560120999</v>
      </c>
      <c r="D13" s="98">
        <v>103324.25838175201</v>
      </c>
      <c r="E13" s="98">
        <v>26.643470079159599</v>
      </c>
      <c r="F13" s="98">
        <v>11211.0390641008</v>
      </c>
      <c r="G13" s="98">
        <v>336135.854921374</v>
      </c>
      <c r="H13" s="72" t="s">
        <v>182</v>
      </c>
      <c r="I13" s="98">
        <v>312.38833207470498</v>
      </c>
      <c r="J13" s="98">
        <v>73.062631066514498</v>
      </c>
      <c r="K13" s="98">
        <v>47.698901131798799</v>
      </c>
      <c r="L13" s="98"/>
      <c r="M13" s="102">
        <v>4.8542154031082401</v>
      </c>
      <c r="N13" s="98">
        <v>3.1486129266779699</v>
      </c>
      <c r="O13" s="98">
        <v>1.0099447143053899</v>
      </c>
      <c r="P13" s="98">
        <v>0.83089563239515296</v>
      </c>
      <c r="Q13" s="98">
        <v>0.221652835236336</v>
      </c>
      <c r="R13" s="102">
        <v>9.9900440470928995</v>
      </c>
      <c r="S13" s="98">
        <v>0.80294716528213605</v>
      </c>
      <c r="T13" s="98">
        <v>1.28585757053024</v>
      </c>
      <c r="U13" s="98">
        <v>2.51279453025625</v>
      </c>
      <c r="V13" s="98">
        <v>3.0129739397668902</v>
      </c>
      <c r="W13" s="98">
        <v>1.3630377784871499</v>
      </c>
      <c r="X13" s="98">
        <v>1.0393164317104</v>
      </c>
      <c r="Y13" s="98">
        <v>0.75723237465014803</v>
      </c>
      <c r="Z13" s="98">
        <v>0.93600367034517196</v>
      </c>
      <c r="AA13" s="98">
        <v>47.820589733869902</v>
      </c>
      <c r="AB13" s="98">
        <v>0.84440232206213395</v>
      </c>
      <c r="AC13" s="98">
        <v>1.04532099891066</v>
      </c>
      <c r="AD13" s="98">
        <v>0.81475368689632699</v>
      </c>
      <c r="AE13" s="98">
        <v>0.86643557332767496</v>
      </c>
      <c r="AF13" s="98">
        <v>1.6961093695025</v>
      </c>
      <c r="AG13" s="98">
        <v>0.77205202751815805</v>
      </c>
      <c r="AH13" s="98">
        <v>3.36812953035867</v>
      </c>
      <c r="AI13" s="98">
        <v>0.73834630819352698</v>
      </c>
      <c r="AJ13" s="98">
        <v>0.83361997544474498</v>
      </c>
      <c r="AK13" s="98">
        <v>0.81203222706510103</v>
      </c>
      <c r="AL13" s="98">
        <v>0.76270981262052695</v>
      </c>
      <c r="AM13" s="98">
        <v>0.77033502441402402</v>
      </c>
      <c r="AN13" s="98">
        <v>0.84020017011417802</v>
      </c>
      <c r="AO13" s="98">
        <v>0.86203291741669097</v>
      </c>
      <c r="AP13" s="98">
        <v>0.78496362143646503</v>
      </c>
      <c r="AQ13" s="98">
        <v>0.79603386466497805</v>
      </c>
      <c r="AR13" s="98">
        <v>0.79605270673781703</v>
      </c>
      <c r="AS13" s="98">
        <v>0.74890038848499196</v>
      </c>
      <c r="AT13" s="98">
        <v>0.76321617654789498</v>
      </c>
      <c r="AU13" s="98">
        <v>0.76373591316407097</v>
      </c>
      <c r="AV13" s="98">
        <v>0.76235201408176501</v>
      </c>
      <c r="AW13" s="98"/>
      <c r="AX13" s="98"/>
      <c r="AY13" s="98">
        <v>0.83918815703185401</v>
      </c>
      <c r="AZ13" s="98">
        <v>2.4515696579013002</v>
      </c>
      <c r="BA13" s="98">
        <v>0.63842275051367803</v>
      </c>
      <c r="BB13" s="98">
        <v>0.81889798472574504</v>
      </c>
      <c r="BC13" s="98">
        <v>0.89055096159965397</v>
      </c>
      <c r="BD13" s="96"/>
      <c r="BE13" s="96"/>
      <c r="BF13" s="96"/>
      <c r="BG13" s="96"/>
      <c r="BH13" s="96"/>
      <c r="BI13" s="96"/>
      <c r="BJ13" s="96"/>
    </row>
    <row r="14" spans="1:62" ht="11.25" customHeight="1" x14ac:dyDescent="0.25">
      <c r="A14" s="98" t="s">
        <v>1378</v>
      </c>
      <c r="B14" s="98" t="s">
        <v>1058</v>
      </c>
      <c r="C14" s="98">
        <v>1.6929507973665201</v>
      </c>
      <c r="D14" s="98">
        <v>100462.34379552399</v>
      </c>
      <c r="E14" s="98">
        <v>26.578036172118502</v>
      </c>
      <c r="F14" s="98">
        <v>11148.8816829553</v>
      </c>
      <c r="G14" s="98">
        <v>337821.88608060102</v>
      </c>
      <c r="H14" s="72" t="s">
        <v>182</v>
      </c>
      <c r="I14" s="98">
        <v>353.21989739346901</v>
      </c>
      <c r="J14" s="98">
        <v>88.572645098408202</v>
      </c>
      <c r="K14" s="98">
        <v>44.173574238003098</v>
      </c>
      <c r="L14" s="98"/>
      <c r="M14" s="102">
        <v>4.8889618695876003</v>
      </c>
      <c r="N14" s="98">
        <v>2.84530647650192</v>
      </c>
      <c r="O14" s="98">
        <v>1.0109211558306499</v>
      </c>
      <c r="P14" s="98">
        <v>0.88149978699226395</v>
      </c>
      <c r="Q14" s="98">
        <v>1.1042091779077801</v>
      </c>
      <c r="R14" s="102">
        <v>12.023841684900701</v>
      </c>
      <c r="S14" s="98">
        <v>0.840521271459994</v>
      </c>
      <c r="T14" s="98">
        <v>1.1473350778829201</v>
      </c>
      <c r="U14" s="98">
        <v>2.3885285584863101</v>
      </c>
      <c r="V14" s="98">
        <v>2.64834386391757</v>
      </c>
      <c r="W14" s="98">
        <v>2.4788057547762201</v>
      </c>
      <c r="X14" s="98">
        <v>1.0827707750078099</v>
      </c>
      <c r="Y14" s="98">
        <v>0.76815597656967505</v>
      </c>
      <c r="Z14" s="98">
        <v>1.0250699573084301</v>
      </c>
      <c r="AA14" s="98">
        <v>45.6640001072928</v>
      </c>
      <c r="AB14" s="98">
        <v>0.784538768935089</v>
      </c>
      <c r="AC14" s="98">
        <v>0.98124146484487396</v>
      </c>
      <c r="AD14" s="98">
        <v>0.84736781307799403</v>
      </c>
      <c r="AE14" s="98">
        <v>0.78217527439552403</v>
      </c>
      <c r="AF14" s="98">
        <v>1.62079939244212</v>
      </c>
      <c r="AG14" s="98">
        <v>0.72625735406269498</v>
      </c>
      <c r="AH14" s="98">
        <v>3.2963102451653499</v>
      </c>
      <c r="AI14" s="98">
        <v>0.723469481805596</v>
      </c>
      <c r="AJ14" s="98">
        <v>0.77231564927822804</v>
      </c>
      <c r="AK14" s="98">
        <v>0.79418381108240799</v>
      </c>
      <c r="AL14" s="98">
        <v>0.79040008169471598</v>
      </c>
      <c r="AM14" s="98">
        <v>0.77981595423234595</v>
      </c>
      <c r="AN14" s="98">
        <v>0.74485662883206805</v>
      </c>
      <c r="AO14" s="98">
        <v>0.78700648426553599</v>
      </c>
      <c r="AP14" s="98">
        <v>0.74257193539897404</v>
      </c>
      <c r="AQ14" s="98">
        <v>0.75768975457811905</v>
      </c>
      <c r="AR14" s="98">
        <v>0.73054300013428697</v>
      </c>
      <c r="AS14" s="98">
        <v>0.73067789293250496</v>
      </c>
      <c r="AT14" s="98">
        <v>0.722639408356336</v>
      </c>
      <c r="AU14" s="98">
        <v>0.73909269097033503</v>
      </c>
      <c r="AV14" s="98">
        <v>0.71177251051246404</v>
      </c>
      <c r="AW14" s="98"/>
      <c r="AX14" s="98"/>
      <c r="AY14" s="98">
        <v>0.79661731362872201</v>
      </c>
      <c r="AZ14" s="98">
        <v>2.2706137861590698</v>
      </c>
      <c r="BA14" s="98">
        <v>0.695718258700327</v>
      </c>
      <c r="BB14" s="98">
        <v>0.73422679350664199</v>
      </c>
      <c r="BC14" s="98">
        <v>0.85799205260145806</v>
      </c>
      <c r="BD14" s="96"/>
      <c r="BE14" s="96"/>
      <c r="BF14" s="96"/>
      <c r="BG14" s="96"/>
      <c r="BH14" s="96"/>
      <c r="BI14" s="96"/>
      <c r="BJ14" s="96"/>
    </row>
    <row r="15" spans="1:62" ht="11.25" customHeight="1" x14ac:dyDescent="0.25">
      <c r="A15" s="98" t="s">
        <v>1377</v>
      </c>
      <c r="B15" s="98" t="s">
        <v>1058</v>
      </c>
      <c r="C15" s="72">
        <v>1.6008527215687001</v>
      </c>
      <c r="D15" s="72">
        <v>100094.36286052399</v>
      </c>
      <c r="E15" s="72">
        <v>26.308356548090899</v>
      </c>
      <c r="F15" s="72">
        <v>11177.8579845407</v>
      </c>
      <c r="G15" s="72">
        <v>338994.76765712001</v>
      </c>
      <c r="H15" s="72">
        <v>6.1243384581695697</v>
      </c>
      <c r="I15" s="72">
        <v>348.498493830781</v>
      </c>
      <c r="J15" s="72">
        <v>101.84903102309799</v>
      </c>
      <c r="K15" s="72">
        <v>42.279164363470301</v>
      </c>
      <c r="L15" s="72"/>
      <c r="M15" s="109">
        <v>6.2478467961327597</v>
      </c>
      <c r="N15" s="72">
        <v>2.79901347984514</v>
      </c>
      <c r="O15" s="72">
        <v>1.01168211019298</v>
      </c>
      <c r="P15" s="72">
        <v>0.93628018137789204</v>
      </c>
      <c r="Q15" s="72">
        <v>1.26551579565918</v>
      </c>
      <c r="R15" s="109">
        <v>11.495214213665101</v>
      </c>
      <c r="S15" s="72">
        <v>0.76055971259902699</v>
      </c>
      <c r="T15" s="72">
        <v>1.2477463309028001</v>
      </c>
      <c r="U15" s="72">
        <v>2.3795974700989602</v>
      </c>
      <c r="V15" s="72">
        <v>2.49766408822539</v>
      </c>
      <c r="W15" s="72">
        <v>1.2939284931850901</v>
      </c>
      <c r="X15" s="72">
        <v>1.0276042954729201</v>
      </c>
      <c r="Y15" s="72">
        <v>0.76400978999810099</v>
      </c>
      <c r="Z15" s="72">
        <v>0.90839868326124595</v>
      </c>
      <c r="AA15" s="72">
        <v>45.221718629319803</v>
      </c>
      <c r="AB15" s="72">
        <v>0.78098532541323495</v>
      </c>
      <c r="AC15" s="72">
        <v>0.93256508253328096</v>
      </c>
      <c r="AD15" s="72">
        <v>0.80661344170009996</v>
      </c>
      <c r="AE15" s="72">
        <v>0.76705501396341402</v>
      </c>
      <c r="AF15" s="72">
        <v>1.5631734905329799</v>
      </c>
      <c r="AG15" s="72">
        <v>0.72837404938668204</v>
      </c>
      <c r="AH15" s="72">
        <v>3.1838171252304699</v>
      </c>
      <c r="AI15" s="72">
        <v>0.70376557490353098</v>
      </c>
      <c r="AJ15" s="72">
        <v>0.76031328467609705</v>
      </c>
      <c r="AK15" s="72">
        <v>0.74421871183461397</v>
      </c>
      <c r="AL15" s="72">
        <v>0.70804577681685199</v>
      </c>
      <c r="AM15" s="72">
        <v>0.71161851546756805</v>
      </c>
      <c r="AN15" s="72">
        <v>0.74528389995634003</v>
      </c>
      <c r="AO15" s="72">
        <v>0.751853937922213</v>
      </c>
      <c r="AP15" s="72">
        <v>0.71384605595147699</v>
      </c>
      <c r="AQ15" s="72">
        <v>0.74092638375976905</v>
      </c>
      <c r="AR15" s="72">
        <v>0.72771066919234695</v>
      </c>
      <c r="AS15" s="72">
        <v>0.75367258198764697</v>
      </c>
      <c r="AT15" s="72">
        <v>0.69265649714043398</v>
      </c>
      <c r="AU15" s="72">
        <v>0.718288477149988</v>
      </c>
      <c r="AV15" s="72">
        <v>0.68620111206733403</v>
      </c>
      <c r="AW15" s="72"/>
      <c r="AX15" s="72"/>
      <c r="AY15" s="72">
        <v>0.77782731604861499</v>
      </c>
      <c r="AZ15" s="72">
        <v>2.1989232937878298</v>
      </c>
      <c r="BA15" s="72">
        <v>0.62642963098226601</v>
      </c>
      <c r="BB15" s="72">
        <v>0.73040933180217704</v>
      </c>
      <c r="BC15" s="72">
        <v>0.79416896944358295</v>
      </c>
      <c r="BD15" s="96"/>
      <c r="BE15" s="96"/>
      <c r="BF15" s="96"/>
      <c r="BG15" s="96"/>
      <c r="BH15" s="96"/>
      <c r="BI15" s="96"/>
      <c r="BJ15" s="96"/>
    </row>
    <row r="16" spans="1:62" ht="11.25" customHeight="1" x14ac:dyDescent="0.25">
      <c r="A16" s="98" t="s">
        <v>1376</v>
      </c>
      <c r="B16" s="98" t="s">
        <v>1058</v>
      </c>
      <c r="C16" s="72">
        <v>1.5876739223658101</v>
      </c>
      <c r="D16" s="72">
        <v>100286.20427419301</v>
      </c>
      <c r="E16" s="72">
        <v>27.0483954186886</v>
      </c>
      <c r="F16" s="72">
        <v>11147.9825885885</v>
      </c>
      <c r="G16" s="72">
        <v>338871.12665913103</v>
      </c>
      <c r="H16" s="72" t="s">
        <v>182</v>
      </c>
      <c r="I16" s="72">
        <v>330.717268753398</v>
      </c>
      <c r="J16" s="72">
        <v>88.872756646690604</v>
      </c>
      <c r="K16" s="72">
        <v>41.995732477019097</v>
      </c>
      <c r="L16" s="72"/>
      <c r="M16" s="109">
        <v>4.7774837253795699</v>
      </c>
      <c r="N16" s="72">
        <v>2.7695429789014798</v>
      </c>
      <c r="O16" s="72">
        <v>0.99581542808040502</v>
      </c>
      <c r="P16" s="72">
        <v>0.96528116840324596</v>
      </c>
      <c r="Q16" s="72">
        <v>3.57723087937651</v>
      </c>
      <c r="R16" s="109">
        <v>10.333981266435</v>
      </c>
      <c r="S16" s="72">
        <v>0.74616147205600103</v>
      </c>
      <c r="T16" s="72">
        <v>1.1081253647410101</v>
      </c>
      <c r="U16" s="72">
        <v>2.24879245506393</v>
      </c>
      <c r="V16" s="72">
        <v>2.3923269349774001</v>
      </c>
      <c r="W16" s="72">
        <v>1.33416969832721</v>
      </c>
      <c r="X16" s="72">
        <v>1.01570238494999</v>
      </c>
      <c r="Y16" s="72">
        <v>0.89980884235785397</v>
      </c>
      <c r="Z16" s="72">
        <v>0.91793137449539697</v>
      </c>
      <c r="AA16" s="72">
        <v>44.942463170343302</v>
      </c>
      <c r="AB16" s="72">
        <v>0.791529865509632</v>
      </c>
      <c r="AC16" s="72">
        <v>0.90333739255831003</v>
      </c>
      <c r="AD16" s="72">
        <v>0.78289716287220701</v>
      </c>
      <c r="AE16" s="72">
        <v>0.77334078862668199</v>
      </c>
      <c r="AF16" s="72">
        <v>1.4984806503347801</v>
      </c>
      <c r="AG16" s="72">
        <v>0.70556985912218395</v>
      </c>
      <c r="AH16" s="72">
        <v>3.2928597584719199</v>
      </c>
      <c r="AI16" s="72">
        <v>0.71859630843368905</v>
      </c>
      <c r="AJ16" s="72">
        <v>0.77322971793693795</v>
      </c>
      <c r="AK16" s="72">
        <v>0.75830478888588804</v>
      </c>
      <c r="AL16" s="72">
        <v>0.84303673465348195</v>
      </c>
      <c r="AM16" s="72">
        <v>0.79197217117320695</v>
      </c>
      <c r="AN16" s="72">
        <v>0.76424318742735897</v>
      </c>
      <c r="AO16" s="72">
        <v>0.75501597046827995</v>
      </c>
      <c r="AP16" s="72">
        <v>0.73340820418335495</v>
      </c>
      <c r="AQ16" s="72">
        <v>0.73979520180318703</v>
      </c>
      <c r="AR16" s="72">
        <v>0.79466403916770401</v>
      </c>
      <c r="AS16" s="72">
        <v>0.74164338254142803</v>
      </c>
      <c r="AT16" s="72">
        <v>0.71486892879664499</v>
      </c>
      <c r="AU16" s="72">
        <v>0.76137378617814799</v>
      </c>
      <c r="AV16" s="72">
        <v>0.696326747402641</v>
      </c>
      <c r="AW16" s="72"/>
      <c r="AX16" s="72"/>
      <c r="AY16" s="72">
        <v>0.957834155449104</v>
      </c>
      <c r="AZ16" s="72">
        <v>2.2104521312132999</v>
      </c>
      <c r="BA16" s="72">
        <v>0.63036820770476598</v>
      </c>
      <c r="BB16" s="72">
        <v>0.71514490496696004</v>
      </c>
      <c r="BC16" s="72">
        <v>0.80483174935656998</v>
      </c>
      <c r="BD16" s="96"/>
      <c r="BE16" s="96"/>
      <c r="BF16" s="96"/>
      <c r="BG16" s="96"/>
      <c r="BH16" s="96"/>
      <c r="BI16" s="96"/>
      <c r="BJ16" s="96"/>
    </row>
    <row r="17" spans="1:62" ht="11.25" customHeight="1" x14ac:dyDescent="0.25">
      <c r="A17" s="98" t="s">
        <v>1375</v>
      </c>
      <c r="B17" s="98" t="s">
        <v>1058</v>
      </c>
      <c r="C17" s="72">
        <v>1.6666729612116999</v>
      </c>
      <c r="D17" s="72">
        <v>101539.167600724</v>
      </c>
      <c r="E17" s="72">
        <v>26.8102333969948</v>
      </c>
      <c r="F17" s="72">
        <v>11223.5437155579</v>
      </c>
      <c r="G17" s="72">
        <v>338156.28996555402</v>
      </c>
      <c r="H17" s="72">
        <v>7.0863508122974697</v>
      </c>
      <c r="I17" s="72">
        <v>339.84491243392699</v>
      </c>
      <c r="J17" s="72">
        <v>98.885553007059798</v>
      </c>
      <c r="K17" s="72">
        <v>44.193263594581303</v>
      </c>
      <c r="L17" s="72"/>
      <c r="M17" s="109">
        <v>4.5826530312283698</v>
      </c>
      <c r="N17" s="72">
        <v>2.8977814929110699</v>
      </c>
      <c r="O17" s="72">
        <v>0.99922489555227401</v>
      </c>
      <c r="P17" s="72">
        <v>0.96399359964532905</v>
      </c>
      <c r="Q17" s="72">
        <v>1.33474632233839</v>
      </c>
      <c r="R17" s="109">
        <v>12.647106365597001</v>
      </c>
      <c r="S17" s="72">
        <v>0.75355504910359095</v>
      </c>
      <c r="T17" s="72">
        <v>1.01546018262344</v>
      </c>
      <c r="U17" s="72">
        <v>2.2190699800540199</v>
      </c>
      <c r="V17" s="72">
        <v>2.50359825706719</v>
      </c>
      <c r="W17" s="72">
        <v>1.25457730838196</v>
      </c>
      <c r="X17" s="72">
        <v>1.00502181342963</v>
      </c>
      <c r="Y17" s="72">
        <v>0.76137449757660802</v>
      </c>
      <c r="Z17" s="72">
        <v>0.86756691192505297</v>
      </c>
      <c r="AA17" s="72">
        <v>45.3275836921148</v>
      </c>
      <c r="AB17" s="72">
        <v>0.77996748801298399</v>
      </c>
      <c r="AC17" s="72">
        <v>0.94885791020964005</v>
      </c>
      <c r="AD17" s="72">
        <v>0.77798873072886199</v>
      </c>
      <c r="AE17" s="72">
        <v>0.76112257488445301</v>
      </c>
      <c r="AF17" s="72">
        <v>1.5079147699084601</v>
      </c>
      <c r="AG17" s="72">
        <v>0.72700780771197404</v>
      </c>
      <c r="AH17" s="72">
        <v>3.2403448284262502</v>
      </c>
      <c r="AI17" s="72">
        <v>0.71649922162936197</v>
      </c>
      <c r="AJ17" s="72">
        <v>0.76261854912171201</v>
      </c>
      <c r="AK17" s="72">
        <v>0.76481946317838401</v>
      </c>
      <c r="AL17" s="72">
        <v>0.75551512628805895</v>
      </c>
      <c r="AM17" s="72">
        <v>0.73591813881990698</v>
      </c>
      <c r="AN17" s="72">
        <v>0.76946099614889396</v>
      </c>
      <c r="AO17" s="72">
        <v>0.75558975330627898</v>
      </c>
      <c r="AP17" s="72">
        <v>0.76672149349662999</v>
      </c>
      <c r="AQ17" s="72">
        <v>0.726838606882801</v>
      </c>
      <c r="AR17" s="72">
        <v>0.73583089342317998</v>
      </c>
      <c r="AS17" s="72">
        <v>0.74325853095218897</v>
      </c>
      <c r="AT17" s="72">
        <v>0.71167548385072699</v>
      </c>
      <c r="AU17" s="72">
        <v>0.792120148851855</v>
      </c>
      <c r="AV17" s="72">
        <v>0.708086367208139</v>
      </c>
      <c r="AW17" s="72"/>
      <c r="AX17" s="72"/>
      <c r="AY17" s="72">
        <v>0.77754659441236695</v>
      </c>
      <c r="AZ17" s="72">
        <v>2.2946403486643701</v>
      </c>
      <c r="BA17" s="72">
        <v>0.63139893466570896</v>
      </c>
      <c r="BB17" s="72">
        <v>0.75551617018358197</v>
      </c>
      <c r="BC17" s="72">
        <v>0.81624373096304303</v>
      </c>
      <c r="BD17" s="96"/>
      <c r="BE17" s="96"/>
      <c r="BF17" s="96"/>
      <c r="BG17" s="96"/>
      <c r="BH17" s="96"/>
      <c r="BI17" s="96"/>
      <c r="BJ17" s="96"/>
    </row>
    <row r="18" spans="1:62" ht="11.25" customHeight="1" x14ac:dyDescent="0.25">
      <c r="A18" s="98" t="s">
        <v>1374</v>
      </c>
      <c r="B18" s="98" t="s">
        <v>1058</v>
      </c>
      <c r="C18" s="72">
        <v>1.67045668862813</v>
      </c>
      <c r="D18" s="72">
        <v>100991.19460905599</v>
      </c>
      <c r="E18" s="72">
        <v>26.379343834659402</v>
      </c>
      <c r="F18" s="72">
        <v>11139.5443475148</v>
      </c>
      <c r="G18" s="72">
        <v>338017.47457416699</v>
      </c>
      <c r="H18" s="72" t="s">
        <v>182</v>
      </c>
      <c r="I18" s="72">
        <v>321.47306664811799</v>
      </c>
      <c r="J18" s="72">
        <v>96.037114662983896</v>
      </c>
      <c r="K18" s="72">
        <v>47.368346591029102</v>
      </c>
      <c r="L18" s="72"/>
      <c r="M18" s="109">
        <v>4.5367814607343604</v>
      </c>
      <c r="N18" s="72">
        <v>2.9504645819723301</v>
      </c>
      <c r="O18" s="72">
        <v>0.99926447466774104</v>
      </c>
      <c r="P18" s="72">
        <v>0.98150270035085696</v>
      </c>
      <c r="Q18" s="72">
        <v>1.06661378682375</v>
      </c>
      <c r="R18" s="109">
        <v>12.3123272422676</v>
      </c>
      <c r="S18" s="72">
        <v>0.75924474115653495</v>
      </c>
      <c r="T18" s="72">
        <v>1.08651279321978</v>
      </c>
      <c r="U18" s="72">
        <v>2.3114136750924001</v>
      </c>
      <c r="V18" s="72">
        <v>2.7045690689492998</v>
      </c>
      <c r="W18" s="72">
        <v>1.28213827050883</v>
      </c>
      <c r="X18" s="72">
        <v>1.01024869361324</v>
      </c>
      <c r="Y18" s="72">
        <v>0.75951590176960604</v>
      </c>
      <c r="Z18" s="72">
        <v>0.94219924981412995</v>
      </c>
      <c r="AA18" s="72">
        <v>45.826747242117399</v>
      </c>
      <c r="AB18" s="72">
        <v>0.79274638008786402</v>
      </c>
      <c r="AC18" s="72">
        <v>0.96550903227572704</v>
      </c>
      <c r="AD18" s="72">
        <v>0.79872743397445201</v>
      </c>
      <c r="AE18" s="72">
        <v>0.79992558927666602</v>
      </c>
      <c r="AF18" s="72">
        <v>1.5705536282836701</v>
      </c>
      <c r="AG18" s="72">
        <v>0.74718089377205799</v>
      </c>
      <c r="AH18" s="72">
        <v>3.2262306429162</v>
      </c>
      <c r="AI18" s="72">
        <v>0.71112951110282896</v>
      </c>
      <c r="AJ18" s="72">
        <v>0.74304553772923898</v>
      </c>
      <c r="AK18" s="72">
        <v>0.748965794799477</v>
      </c>
      <c r="AL18" s="72">
        <v>1.25099809024936</v>
      </c>
      <c r="AM18" s="72">
        <v>0.73782620535549504</v>
      </c>
      <c r="AN18" s="72">
        <v>0.75834512842542101</v>
      </c>
      <c r="AO18" s="72">
        <v>0.75689894405995695</v>
      </c>
      <c r="AP18" s="72">
        <v>0.73612066031868595</v>
      </c>
      <c r="AQ18" s="72">
        <v>0.75242068331962397</v>
      </c>
      <c r="AR18" s="72">
        <v>0.75413130839703901</v>
      </c>
      <c r="AS18" s="72">
        <v>0.74966080276784497</v>
      </c>
      <c r="AT18" s="72">
        <v>0.72464532455060304</v>
      </c>
      <c r="AU18" s="72">
        <v>0.73188592110525996</v>
      </c>
      <c r="AV18" s="72">
        <v>0.73196464363333502</v>
      </c>
      <c r="AW18" s="72"/>
      <c r="AX18" s="72"/>
      <c r="AY18" s="72">
        <v>0.79209489651610698</v>
      </c>
      <c r="AZ18" s="72">
        <v>2.24742629459119</v>
      </c>
      <c r="BA18" s="72">
        <v>0.62749289216035697</v>
      </c>
      <c r="BB18" s="72">
        <v>0.98571082628400397</v>
      </c>
      <c r="BC18" s="72">
        <v>0.80783900270521403</v>
      </c>
      <c r="BD18" s="96"/>
      <c r="BE18" s="96"/>
      <c r="BF18" s="96"/>
      <c r="BG18" s="96"/>
      <c r="BH18" s="96"/>
      <c r="BI18" s="96"/>
      <c r="BJ18" s="96"/>
    </row>
    <row r="19" spans="1:62" ht="11.25" customHeight="1" x14ac:dyDescent="0.25">
      <c r="A19" s="98" t="s">
        <v>1373</v>
      </c>
      <c r="B19" s="98" t="s">
        <v>1058</v>
      </c>
      <c r="C19" s="72">
        <v>1.6641205606487199</v>
      </c>
      <c r="D19" s="72">
        <v>100616.049265964</v>
      </c>
      <c r="E19" s="72">
        <v>25.304777269349099</v>
      </c>
      <c r="F19" s="72">
        <v>11263.154394576</v>
      </c>
      <c r="G19" s="72">
        <v>338283.84345236502</v>
      </c>
      <c r="H19" s="72">
        <v>7.4329830899142699</v>
      </c>
      <c r="I19" s="72">
        <v>352.97451263251497</v>
      </c>
      <c r="J19" s="72">
        <v>106.042822466122</v>
      </c>
      <c r="K19" s="72">
        <v>44.137025858632803</v>
      </c>
      <c r="L19" s="72"/>
      <c r="M19" s="109">
        <v>4.6579383330675004</v>
      </c>
      <c r="N19" s="72">
        <v>2.7931173120534201</v>
      </c>
      <c r="O19" s="72">
        <v>0.98833855419145</v>
      </c>
      <c r="P19" s="72">
        <v>0.94223275803833295</v>
      </c>
      <c r="Q19" s="72">
        <v>1.4706924150119001</v>
      </c>
      <c r="R19" s="109">
        <v>13.4933865978785</v>
      </c>
      <c r="S19" s="72">
        <v>0.74674507556700898</v>
      </c>
      <c r="T19" s="72">
        <v>1.0058100484453201</v>
      </c>
      <c r="U19" s="72">
        <v>2.1688706098048001</v>
      </c>
      <c r="V19" s="72">
        <v>2.3573962551344998</v>
      </c>
      <c r="W19" s="72">
        <v>1.25809442768989</v>
      </c>
      <c r="X19" s="72">
        <v>1.0146038625623699</v>
      </c>
      <c r="Y19" s="72">
        <v>0.73337525915576995</v>
      </c>
      <c r="Z19" s="72">
        <v>0.91396121673147601</v>
      </c>
      <c r="AA19" s="72">
        <v>45.5654627376802</v>
      </c>
      <c r="AB19" s="72">
        <v>0.80116317134644399</v>
      </c>
      <c r="AC19" s="72">
        <v>0.94604034321057595</v>
      </c>
      <c r="AD19" s="72">
        <v>0.80312846165261997</v>
      </c>
      <c r="AE19" s="72">
        <v>0.76290153569587205</v>
      </c>
      <c r="AF19" s="72">
        <v>1.5151719579487599</v>
      </c>
      <c r="AG19" s="72">
        <v>0.76206655075350205</v>
      </c>
      <c r="AH19" s="72">
        <v>3.2050170052653901</v>
      </c>
      <c r="AI19" s="72">
        <v>0.70125561388610602</v>
      </c>
      <c r="AJ19" s="72">
        <v>0.76562049044325897</v>
      </c>
      <c r="AK19" s="72">
        <v>0.72796919943036198</v>
      </c>
      <c r="AL19" s="72">
        <v>0.712359250490051</v>
      </c>
      <c r="AM19" s="72">
        <v>0.75379496483909003</v>
      </c>
      <c r="AN19" s="72">
        <v>0.75695406251712205</v>
      </c>
      <c r="AO19" s="72">
        <v>0.74394587509621002</v>
      </c>
      <c r="AP19" s="72">
        <v>0.72264348034438497</v>
      </c>
      <c r="AQ19" s="72">
        <v>0.74589780320261001</v>
      </c>
      <c r="AR19" s="72">
        <v>0.72746035545015297</v>
      </c>
      <c r="AS19" s="72">
        <v>0.76324165839789904</v>
      </c>
      <c r="AT19" s="72">
        <v>0.70260635821736295</v>
      </c>
      <c r="AU19" s="72">
        <v>0.73580185892202998</v>
      </c>
      <c r="AV19" s="72">
        <v>0.71315017641840295</v>
      </c>
      <c r="AW19" s="72"/>
      <c r="AX19" s="72"/>
      <c r="AY19" s="72">
        <v>0.77461970950858505</v>
      </c>
      <c r="AZ19" s="72">
        <v>2.2448202495615499</v>
      </c>
      <c r="BA19" s="72">
        <v>0.637944398718157</v>
      </c>
      <c r="BB19" s="72">
        <v>0.728134576383906</v>
      </c>
      <c r="BC19" s="72">
        <v>0.83354042668541595</v>
      </c>
      <c r="BD19" s="96"/>
      <c r="BE19" s="96"/>
      <c r="BF19" s="96"/>
      <c r="BG19" s="96"/>
      <c r="BH19" s="96"/>
      <c r="BI19" s="96"/>
      <c r="BJ19" s="96"/>
    </row>
    <row r="20" spans="1:62" ht="11.25" customHeight="1" x14ac:dyDescent="0.25">
      <c r="A20" s="98" t="s">
        <v>1372</v>
      </c>
      <c r="B20" s="98" t="s">
        <v>1058</v>
      </c>
      <c r="C20" s="72">
        <v>1.6461783992797401</v>
      </c>
      <c r="D20" s="72">
        <v>102379.243627339</v>
      </c>
      <c r="E20" s="72">
        <v>25.806919895539199</v>
      </c>
      <c r="F20" s="72">
        <v>11172.3455912713</v>
      </c>
      <c r="G20" s="72">
        <v>337743.68826414499</v>
      </c>
      <c r="H20" s="72" t="s">
        <v>182</v>
      </c>
      <c r="I20" s="72">
        <v>335.94781752017502</v>
      </c>
      <c r="J20" s="72">
        <v>99.929259108508603</v>
      </c>
      <c r="K20" s="72">
        <v>47.437651485097</v>
      </c>
      <c r="L20" s="72"/>
      <c r="M20" s="109">
        <v>4.4476938398695198</v>
      </c>
      <c r="N20" s="72">
        <v>2.9201220353276698</v>
      </c>
      <c r="O20" s="72">
        <v>0.99998790385481395</v>
      </c>
      <c r="P20" s="72">
        <v>0.89811992136278496</v>
      </c>
      <c r="Q20" s="72">
        <v>0.97328871108586301</v>
      </c>
      <c r="R20" s="109">
        <v>10.9045278230007</v>
      </c>
      <c r="S20" s="72">
        <v>0.75927808144486197</v>
      </c>
      <c r="T20" s="72">
        <v>1.1998232765546799</v>
      </c>
      <c r="U20" s="72">
        <v>2.3181889372771498</v>
      </c>
      <c r="V20" s="72">
        <v>2.66064962537151</v>
      </c>
      <c r="W20" s="72">
        <v>1.2861295858338599</v>
      </c>
      <c r="X20" s="72">
        <v>0.984844597602762</v>
      </c>
      <c r="Y20" s="72">
        <v>0.74444069213223096</v>
      </c>
      <c r="Z20" s="72">
        <v>0.88890672540340399</v>
      </c>
      <c r="AA20" s="72">
        <v>45.822938526320499</v>
      </c>
      <c r="AB20" s="72">
        <v>0.796470680966469</v>
      </c>
      <c r="AC20" s="72">
        <v>1.0298509176869599</v>
      </c>
      <c r="AD20" s="72">
        <v>0.78976306344719405</v>
      </c>
      <c r="AE20" s="72">
        <v>0.77361149738114598</v>
      </c>
      <c r="AF20" s="72">
        <v>1.48457929580291</v>
      </c>
      <c r="AG20" s="72">
        <v>0.71974854947719002</v>
      </c>
      <c r="AH20" s="72">
        <v>3.15486838531629</v>
      </c>
      <c r="AI20" s="72">
        <v>0.69964660533715095</v>
      </c>
      <c r="AJ20" s="72">
        <v>0.77256081496578199</v>
      </c>
      <c r="AK20" s="72">
        <v>0.75190834563812803</v>
      </c>
      <c r="AL20" s="72">
        <v>0.74462293919851197</v>
      </c>
      <c r="AM20" s="72">
        <v>0.76963819040497194</v>
      </c>
      <c r="AN20" s="72">
        <v>0.77305169799540396</v>
      </c>
      <c r="AO20" s="72">
        <v>0.75113528643399397</v>
      </c>
      <c r="AP20" s="72">
        <v>0.73033033675007197</v>
      </c>
      <c r="AQ20" s="72">
        <v>0.75969925059475896</v>
      </c>
      <c r="AR20" s="72">
        <v>0.73045115708379804</v>
      </c>
      <c r="AS20" s="72">
        <v>0.75510836680611504</v>
      </c>
      <c r="AT20" s="72">
        <v>0.71034340375077998</v>
      </c>
      <c r="AU20" s="72">
        <v>0.72507765390855805</v>
      </c>
      <c r="AV20" s="72">
        <v>0.71256920133471702</v>
      </c>
      <c r="AW20" s="72"/>
      <c r="AX20" s="72"/>
      <c r="AY20" s="72">
        <v>0.78379147104852198</v>
      </c>
      <c r="AZ20" s="72">
        <v>2.29145845271493</v>
      </c>
      <c r="BA20" s="72">
        <v>0.64861528206991903</v>
      </c>
      <c r="BB20" s="72">
        <v>0.72461499291303699</v>
      </c>
      <c r="BC20" s="72">
        <v>0.82997481215663005</v>
      </c>
      <c r="BD20" s="96"/>
      <c r="BE20" s="96"/>
      <c r="BF20" s="96"/>
      <c r="BG20" s="96"/>
      <c r="BH20" s="96"/>
      <c r="BI20" s="96"/>
      <c r="BJ20" s="96"/>
    </row>
    <row r="21" spans="1:62" ht="11.25" customHeight="1" x14ac:dyDescent="0.25">
      <c r="A21" s="98" t="s">
        <v>1371</v>
      </c>
      <c r="B21" s="98" t="s">
        <v>1058</v>
      </c>
      <c r="C21" s="98" t="s">
        <v>182</v>
      </c>
      <c r="D21" s="98">
        <v>99777.7</v>
      </c>
      <c r="E21" s="98">
        <v>28.804939999999998</v>
      </c>
      <c r="F21" s="98">
        <v>11190.68</v>
      </c>
      <c r="G21" s="108"/>
      <c r="H21" s="98">
        <v>10.0526</v>
      </c>
      <c r="I21" s="108"/>
      <c r="J21" s="98">
        <v>198.2158</v>
      </c>
      <c r="K21" s="98">
        <v>44.696579999999997</v>
      </c>
      <c r="L21" s="98">
        <v>85201.66</v>
      </c>
      <c r="M21" s="102">
        <v>10.161289999999999</v>
      </c>
      <c r="N21" s="98">
        <v>3.131586</v>
      </c>
      <c r="O21" s="98">
        <v>1.034125</v>
      </c>
      <c r="P21" s="98">
        <v>1.0273829999999999</v>
      </c>
      <c r="Q21" s="98">
        <v>1.4591190000000001</v>
      </c>
      <c r="R21" s="102">
        <v>157.2971</v>
      </c>
      <c r="S21" s="98">
        <v>0.94625599999999999</v>
      </c>
      <c r="T21" s="98">
        <v>1.1706939999999999</v>
      </c>
      <c r="U21" s="98">
        <v>1.274578</v>
      </c>
      <c r="V21" s="98">
        <v>2.4277299999999999</v>
      </c>
      <c r="W21" s="98">
        <v>1.1351990000000001</v>
      </c>
      <c r="X21" s="98">
        <v>1.132776</v>
      </c>
      <c r="Y21" s="108"/>
      <c r="Z21" s="98">
        <v>0.98333700000000002</v>
      </c>
      <c r="AA21" s="98">
        <v>45.776389999999999</v>
      </c>
      <c r="AB21" s="98">
        <v>0.76336999999999999</v>
      </c>
      <c r="AC21" s="98">
        <v>0.90364999999999995</v>
      </c>
      <c r="AD21" s="98">
        <v>0.81973499999999999</v>
      </c>
      <c r="AE21" s="108"/>
      <c r="AF21" s="108"/>
      <c r="AG21" s="108"/>
      <c r="AH21" s="98">
        <v>3.2299600000000002</v>
      </c>
      <c r="AI21" s="98">
        <v>0.67896800000000002</v>
      </c>
      <c r="AJ21" s="98">
        <v>0.77380199999999999</v>
      </c>
      <c r="AK21" s="98">
        <v>0.74841899999999995</v>
      </c>
      <c r="AL21" s="98">
        <v>0.65315900000000005</v>
      </c>
      <c r="AM21" s="98">
        <v>0.76571800000000001</v>
      </c>
      <c r="AN21" s="98">
        <v>0.75959900000000002</v>
      </c>
      <c r="AO21" s="98">
        <v>0.719364</v>
      </c>
      <c r="AP21" s="98">
        <v>0.70057199999999997</v>
      </c>
      <c r="AQ21" s="98">
        <v>0.73315699999999995</v>
      </c>
      <c r="AR21" s="98">
        <v>0.75047699999999995</v>
      </c>
      <c r="AS21" s="98">
        <v>0.70130800000000004</v>
      </c>
      <c r="AT21" s="98">
        <v>0.72807299999999997</v>
      </c>
      <c r="AU21" s="98">
        <v>0.78017499999999995</v>
      </c>
      <c r="AV21" s="98">
        <v>0.71318300000000001</v>
      </c>
      <c r="AW21" s="98">
        <v>0.76386799999999999</v>
      </c>
      <c r="AX21" s="98">
        <v>0.74761999999999995</v>
      </c>
      <c r="AY21" s="98">
        <v>0.70122899999999999</v>
      </c>
      <c r="AZ21" s="98">
        <v>2.280402</v>
      </c>
      <c r="BA21" s="108"/>
      <c r="BB21" s="98">
        <v>0.73271799999999998</v>
      </c>
      <c r="BC21" s="98">
        <v>0.81823000000000001</v>
      </c>
      <c r="BD21" s="105"/>
      <c r="BE21" s="105"/>
      <c r="BF21" s="105"/>
      <c r="BG21" s="105"/>
      <c r="BH21" s="105"/>
      <c r="BI21" s="105"/>
      <c r="BJ21" s="105"/>
    </row>
    <row r="22" spans="1:62" ht="11.25" customHeight="1" x14ac:dyDescent="0.25">
      <c r="A22" s="98" t="s">
        <v>1370</v>
      </c>
      <c r="B22" s="98" t="s">
        <v>1058</v>
      </c>
      <c r="C22" s="98">
        <v>1.6008439999999999</v>
      </c>
      <c r="D22" s="98">
        <v>101734</v>
      </c>
      <c r="E22" s="98">
        <v>29.00759</v>
      </c>
      <c r="F22" s="98">
        <v>11266.03</v>
      </c>
      <c r="G22" s="108"/>
      <c r="H22" s="98">
        <v>10.038489999999999</v>
      </c>
      <c r="I22" s="108"/>
      <c r="J22" s="98">
        <v>202.3296</v>
      </c>
      <c r="K22" s="98">
        <v>58.522669999999998</v>
      </c>
      <c r="L22" s="98">
        <v>83665.509999999995</v>
      </c>
      <c r="M22" s="102">
        <v>2.9516689999999999</v>
      </c>
      <c r="N22" s="98">
        <v>3.0154960000000002</v>
      </c>
      <c r="O22" s="98">
        <v>1.0556460000000001</v>
      </c>
      <c r="P22" s="98">
        <v>1.100616</v>
      </c>
      <c r="Q22" s="98">
        <v>1.7073370000000001</v>
      </c>
      <c r="R22" s="102">
        <v>48.708840000000002</v>
      </c>
      <c r="S22" s="98">
        <v>0.88992599999999999</v>
      </c>
      <c r="T22" s="98">
        <v>1.040268</v>
      </c>
      <c r="U22" s="98">
        <v>1.242929</v>
      </c>
      <c r="V22" s="98">
        <v>2.4515410000000002</v>
      </c>
      <c r="W22" s="98">
        <v>1.1475949999999999</v>
      </c>
      <c r="X22" s="98">
        <v>1.030071</v>
      </c>
      <c r="Y22" s="108"/>
      <c r="Z22" s="98">
        <v>0.64523399999999997</v>
      </c>
      <c r="AA22" s="98">
        <v>46.085239999999999</v>
      </c>
      <c r="AB22" s="98">
        <v>0.76270300000000002</v>
      </c>
      <c r="AC22" s="98">
        <v>0.85470999999999997</v>
      </c>
      <c r="AD22" s="98">
        <v>0.78333299999999995</v>
      </c>
      <c r="AE22" s="108"/>
      <c r="AF22" s="108"/>
      <c r="AG22" s="108"/>
      <c r="AH22" s="98">
        <v>3.1863299999999999</v>
      </c>
      <c r="AI22" s="98">
        <v>0.71417799999999998</v>
      </c>
      <c r="AJ22" s="98">
        <v>0.76949100000000004</v>
      </c>
      <c r="AK22" s="98">
        <v>0.79007099999999997</v>
      </c>
      <c r="AL22" s="98">
        <v>0.76016700000000004</v>
      </c>
      <c r="AM22" s="98">
        <v>0.75680199999999997</v>
      </c>
      <c r="AN22" s="98">
        <v>0.78191900000000003</v>
      </c>
      <c r="AO22" s="98">
        <v>0.79552900000000004</v>
      </c>
      <c r="AP22" s="98">
        <v>0.74021300000000001</v>
      </c>
      <c r="AQ22" s="98">
        <v>0.72262000000000004</v>
      </c>
      <c r="AR22" s="98">
        <v>0.74273900000000004</v>
      </c>
      <c r="AS22" s="98">
        <v>0.75893200000000005</v>
      </c>
      <c r="AT22" s="98">
        <v>0.71759700000000004</v>
      </c>
      <c r="AU22" s="98">
        <v>0.78012400000000004</v>
      </c>
      <c r="AV22" s="98">
        <v>0.72801800000000005</v>
      </c>
      <c r="AW22" s="98">
        <v>0.72966799999999998</v>
      </c>
      <c r="AX22" s="98">
        <v>0.76131300000000002</v>
      </c>
      <c r="AY22" s="98">
        <v>0.75482499999999997</v>
      </c>
      <c r="AZ22" s="98">
        <v>2.295283</v>
      </c>
      <c r="BA22" s="108"/>
      <c r="BB22" s="98">
        <v>0.71804000000000001</v>
      </c>
      <c r="BC22" s="98">
        <v>0.82931900000000003</v>
      </c>
      <c r="BD22" s="105"/>
      <c r="BE22" s="105"/>
      <c r="BF22" s="105"/>
      <c r="BG22" s="105"/>
      <c r="BH22" s="105"/>
      <c r="BI22" s="105"/>
      <c r="BJ22" s="105"/>
    </row>
    <row r="23" spans="1:62" ht="11.25" customHeight="1" x14ac:dyDescent="0.25">
      <c r="A23" s="98" t="s">
        <v>1369</v>
      </c>
      <c r="B23" s="98" t="s">
        <v>1058</v>
      </c>
      <c r="C23" s="98">
        <v>0.78393719900000003</v>
      </c>
      <c r="D23" s="98">
        <v>101871.6496</v>
      </c>
      <c r="E23" s="98">
        <v>28.414970279999999</v>
      </c>
      <c r="F23" s="98">
        <v>11086.4917</v>
      </c>
      <c r="G23" s="108"/>
      <c r="H23" s="98">
        <v>8.3937439339999997</v>
      </c>
      <c r="I23" s="108"/>
      <c r="J23" s="98">
        <v>196.3933887</v>
      </c>
      <c r="K23" s="98">
        <v>33.468992409999998</v>
      </c>
      <c r="L23" s="98">
        <v>85278.303360000005</v>
      </c>
      <c r="M23" s="102">
        <v>8.8021021099999999</v>
      </c>
      <c r="N23" s="98">
        <v>3.4535710480000001</v>
      </c>
      <c r="O23" s="98">
        <v>0.99944198100000003</v>
      </c>
      <c r="P23" s="98">
        <v>0.82466967099999999</v>
      </c>
      <c r="Q23" s="98">
        <v>1.3449815789999999</v>
      </c>
      <c r="R23" s="102">
        <v>178.07634250000001</v>
      </c>
      <c r="S23" s="98">
        <v>0.89947340799999997</v>
      </c>
      <c r="T23" s="98">
        <v>1.1920052590000001</v>
      </c>
      <c r="U23" s="98">
        <v>1.584005949</v>
      </c>
      <c r="V23" s="98">
        <v>2.5332620119999998</v>
      </c>
      <c r="W23" s="98">
        <v>1.1318505240000001</v>
      </c>
      <c r="X23" s="98">
        <v>1.1644423660000001</v>
      </c>
      <c r="Y23" s="108"/>
      <c r="Z23" s="98">
        <v>0.80731043999999996</v>
      </c>
      <c r="AA23" s="98">
        <v>45.8457297</v>
      </c>
      <c r="AB23" s="98">
        <v>0.79216210300000001</v>
      </c>
      <c r="AC23" s="98">
        <v>0.92754451100000002</v>
      </c>
      <c r="AD23" s="98">
        <v>0.77513352499999999</v>
      </c>
      <c r="AE23" s="108"/>
      <c r="AF23" s="108"/>
      <c r="AG23" s="108"/>
      <c r="AH23" s="98">
        <v>0.67022332100000004</v>
      </c>
      <c r="AI23" s="98">
        <v>0.715819541</v>
      </c>
      <c r="AJ23" s="98">
        <v>0.76669917499999996</v>
      </c>
      <c r="AK23" s="98">
        <v>0.744561523</v>
      </c>
      <c r="AL23" s="98">
        <v>0.69838806899999994</v>
      </c>
      <c r="AM23" s="98">
        <v>0.79047442999999995</v>
      </c>
      <c r="AN23" s="98">
        <v>0.78838250499999996</v>
      </c>
      <c r="AO23" s="98">
        <v>0.68066604600000002</v>
      </c>
      <c r="AP23" s="98">
        <v>0.74953404800000001</v>
      </c>
      <c r="AQ23" s="98">
        <v>0.77583610599999997</v>
      </c>
      <c r="AR23" s="98">
        <v>0.74262895900000003</v>
      </c>
      <c r="AS23" s="98">
        <v>0.77271095700000003</v>
      </c>
      <c r="AT23" s="98">
        <v>0.69902552399999995</v>
      </c>
      <c r="AU23" s="98">
        <v>0.76243361300000001</v>
      </c>
      <c r="AV23" s="98">
        <v>0.74305083800000005</v>
      </c>
      <c r="AW23" s="98">
        <v>0.73751337800000005</v>
      </c>
      <c r="AX23" s="98">
        <v>0.75065611200000004</v>
      </c>
      <c r="AY23" s="98">
        <v>0.75499517699999996</v>
      </c>
      <c r="AZ23" s="98">
        <v>2.4685282559999999</v>
      </c>
      <c r="BA23" s="108"/>
      <c r="BB23" s="98">
        <v>0.75028624300000002</v>
      </c>
      <c r="BC23" s="98">
        <v>0.86766272899999997</v>
      </c>
      <c r="BD23" s="105"/>
      <c r="BE23" s="105"/>
      <c r="BF23" s="105"/>
      <c r="BG23" s="105"/>
      <c r="BH23" s="105"/>
      <c r="BI23" s="105"/>
      <c r="BJ23" s="105"/>
    </row>
    <row r="24" spans="1:62" ht="11.25" customHeight="1" x14ac:dyDescent="0.25">
      <c r="A24" s="98" t="s">
        <v>1368</v>
      </c>
      <c r="B24" s="98" t="s">
        <v>1058</v>
      </c>
      <c r="C24" s="98">
        <v>1.8189845979999999</v>
      </c>
      <c r="D24" s="98">
        <v>100537.58349999999</v>
      </c>
      <c r="E24" s="98">
        <v>28.867766150000001</v>
      </c>
      <c r="F24" s="98">
        <v>11100.810820000001</v>
      </c>
      <c r="G24" s="108"/>
      <c r="H24" s="98">
        <v>11.54627185</v>
      </c>
      <c r="I24" s="108"/>
      <c r="J24" s="98">
        <v>184.85127349999999</v>
      </c>
      <c r="K24" s="98">
        <v>35.552067770000001</v>
      </c>
      <c r="L24" s="98">
        <v>83358.774820000006</v>
      </c>
      <c r="M24" s="102">
        <v>3.0876041440000002</v>
      </c>
      <c r="N24" s="98">
        <v>3.2209202110000001</v>
      </c>
      <c r="O24" s="98">
        <v>1.0229659099999999</v>
      </c>
      <c r="P24" s="98">
        <v>1.1995676639999999</v>
      </c>
      <c r="Q24" s="98">
        <v>1.2361236799999999</v>
      </c>
      <c r="R24" s="102">
        <v>64.534608969999994</v>
      </c>
      <c r="S24" s="98">
        <v>0.98141974099999996</v>
      </c>
      <c r="T24" s="98">
        <v>1.3051266180000001</v>
      </c>
      <c r="U24" s="98">
        <v>1.806940566</v>
      </c>
      <c r="V24" s="98">
        <v>3.319498463</v>
      </c>
      <c r="W24" s="98">
        <v>1.1474799010000001</v>
      </c>
      <c r="X24" s="98">
        <v>1.109583516</v>
      </c>
      <c r="Y24" s="108"/>
      <c r="Z24" s="98">
        <v>1.096339731</v>
      </c>
      <c r="AA24" s="98">
        <v>46.16038228</v>
      </c>
      <c r="AB24" s="98">
        <v>0.79572267500000005</v>
      </c>
      <c r="AC24" s="98">
        <v>1.0789568350000001</v>
      </c>
      <c r="AD24" s="98">
        <v>0.83356403099999998</v>
      </c>
      <c r="AE24" s="108"/>
      <c r="AF24" s="108"/>
      <c r="AG24" s="108"/>
      <c r="AH24" s="98">
        <v>0.731154529</v>
      </c>
      <c r="AI24" s="98">
        <v>0.69369545300000002</v>
      </c>
      <c r="AJ24" s="98">
        <v>0.79581138500000004</v>
      </c>
      <c r="AK24" s="98">
        <v>0.77984200999999997</v>
      </c>
      <c r="AL24" s="98">
        <v>0.70842648799999997</v>
      </c>
      <c r="AM24" s="98">
        <v>0.82933057399999999</v>
      </c>
      <c r="AN24" s="98">
        <v>0.75433645100000002</v>
      </c>
      <c r="AO24" s="98">
        <v>0.79121803099999999</v>
      </c>
      <c r="AP24" s="98">
        <v>0.71818199800000004</v>
      </c>
      <c r="AQ24" s="98">
        <v>0.74592192000000002</v>
      </c>
      <c r="AR24" s="98">
        <v>0.75620249100000003</v>
      </c>
      <c r="AS24" s="98">
        <v>0.72823092</v>
      </c>
      <c r="AT24" s="98">
        <v>0.71213128699999995</v>
      </c>
      <c r="AU24" s="98">
        <v>0.776159249</v>
      </c>
      <c r="AV24" s="98">
        <v>0.73087549200000002</v>
      </c>
      <c r="AW24" s="98">
        <v>0.77040126399999997</v>
      </c>
      <c r="AX24" s="98">
        <v>0.79445693799999995</v>
      </c>
      <c r="AY24" s="98">
        <v>0.80447390299999999</v>
      </c>
      <c r="AZ24" s="98">
        <v>2.4796238690000001</v>
      </c>
      <c r="BA24" s="108"/>
      <c r="BB24" s="98">
        <v>0.7569977</v>
      </c>
      <c r="BC24" s="98">
        <v>0.82844340999999999</v>
      </c>
      <c r="BD24" s="105"/>
      <c r="BE24" s="105"/>
      <c r="BF24" s="105"/>
      <c r="BG24" s="105"/>
      <c r="BH24" s="105"/>
      <c r="BI24" s="105"/>
      <c r="BJ24" s="105"/>
    </row>
    <row r="25" spans="1:62" ht="11.25" customHeight="1" x14ac:dyDescent="0.25">
      <c r="A25" s="98" t="s">
        <v>1367</v>
      </c>
      <c r="B25" s="98" t="s">
        <v>1058</v>
      </c>
      <c r="C25" s="98">
        <v>0.39091732299999998</v>
      </c>
      <c r="D25" s="98">
        <v>100589.26760000001</v>
      </c>
      <c r="E25" s="98">
        <v>29.106446479999999</v>
      </c>
      <c r="F25" s="98">
        <v>11214.32495</v>
      </c>
      <c r="G25" s="108"/>
      <c r="H25" s="98">
        <v>14.93825446</v>
      </c>
      <c r="I25" s="108"/>
      <c r="J25" s="98">
        <v>218.61126049999999</v>
      </c>
      <c r="K25" s="98">
        <v>42.759898110000002</v>
      </c>
      <c r="L25" s="98">
        <v>84348.185530000002</v>
      </c>
      <c r="M25" s="102">
        <v>4.1465604740000002</v>
      </c>
      <c r="N25" s="98">
        <v>2.4822896659999998</v>
      </c>
      <c r="O25" s="98">
        <v>1.0022248330000001</v>
      </c>
      <c r="P25" s="98">
        <v>1.1939775020000001</v>
      </c>
      <c r="Q25" s="98">
        <v>1.73406043</v>
      </c>
      <c r="R25" s="102">
        <v>63.66716744</v>
      </c>
      <c r="S25" s="98">
        <v>0.90150660299999996</v>
      </c>
      <c r="T25" s="98">
        <v>1.2637009349999999</v>
      </c>
      <c r="U25" s="98">
        <v>1.6603249</v>
      </c>
      <c r="V25" s="98">
        <v>3.7655904800000002</v>
      </c>
      <c r="W25" s="98">
        <v>1.1795074139999999</v>
      </c>
      <c r="X25" s="98">
        <v>1.0905247929999999</v>
      </c>
      <c r="Y25" s="108"/>
      <c r="Z25" s="98">
        <v>0.82321656099999996</v>
      </c>
      <c r="AA25" s="98">
        <v>46.679439209999998</v>
      </c>
      <c r="AB25" s="98">
        <v>0.79481658300000002</v>
      </c>
      <c r="AC25" s="98">
        <v>1.0284140159999999</v>
      </c>
      <c r="AD25" s="98">
        <v>0.78543364199999999</v>
      </c>
      <c r="AE25" s="108"/>
      <c r="AF25" s="108"/>
      <c r="AG25" s="108"/>
      <c r="AH25" s="98">
        <v>0.82787769499999997</v>
      </c>
      <c r="AI25" s="98">
        <v>0.67719058099999996</v>
      </c>
      <c r="AJ25" s="98">
        <v>0.79915314599999998</v>
      </c>
      <c r="AK25" s="98">
        <v>0.76110713500000005</v>
      </c>
      <c r="AL25" s="98">
        <v>0.72245919199999997</v>
      </c>
      <c r="AM25" s="98">
        <v>0.69980151000000002</v>
      </c>
      <c r="AN25" s="98">
        <v>0.78641503099999999</v>
      </c>
      <c r="AO25" s="98">
        <v>0.82062237599999999</v>
      </c>
      <c r="AP25" s="98">
        <v>0.74704117599999997</v>
      </c>
      <c r="AQ25" s="98">
        <v>0.72628638899999998</v>
      </c>
      <c r="AR25" s="98">
        <v>0.75807858500000003</v>
      </c>
      <c r="AS25" s="98">
        <v>0.76691899699999999</v>
      </c>
      <c r="AT25" s="98">
        <v>0.72304032100000004</v>
      </c>
      <c r="AU25" s="98">
        <v>0.74520948300000001</v>
      </c>
      <c r="AV25" s="98">
        <v>0.73160125799999998</v>
      </c>
      <c r="AW25" s="98">
        <v>0.71208663000000005</v>
      </c>
      <c r="AX25" s="98">
        <v>0.78148013599999999</v>
      </c>
      <c r="AY25" s="98">
        <v>0.80575280999999999</v>
      </c>
      <c r="AZ25" s="98">
        <v>2.4567157040000001</v>
      </c>
      <c r="BA25" s="108"/>
      <c r="BB25" s="98">
        <v>0.75617394400000004</v>
      </c>
      <c r="BC25" s="98">
        <v>0.80990515200000002</v>
      </c>
      <c r="BD25" s="105"/>
      <c r="BE25" s="105"/>
      <c r="BF25" s="105"/>
      <c r="BG25" s="105"/>
      <c r="BH25" s="105"/>
      <c r="BI25" s="105"/>
      <c r="BJ25" s="105"/>
    </row>
    <row r="26" spans="1:62" ht="11.25" customHeight="1" x14ac:dyDescent="0.25">
      <c r="A26" s="98" t="s">
        <v>1366</v>
      </c>
      <c r="B26" s="98" t="s">
        <v>1058</v>
      </c>
      <c r="C26" s="98">
        <v>1.731946459</v>
      </c>
      <c r="D26" s="98">
        <v>101984.0545</v>
      </c>
      <c r="E26" s="98">
        <v>28.961279399999999</v>
      </c>
      <c r="F26" s="98">
        <v>11160.084129999999</v>
      </c>
      <c r="G26" s="108"/>
      <c r="H26" s="98">
        <v>4.8076545079999997</v>
      </c>
      <c r="I26" s="108"/>
      <c r="J26" s="98">
        <v>190.1085483</v>
      </c>
      <c r="K26" s="98">
        <v>40.184414029999999</v>
      </c>
      <c r="L26" s="98">
        <v>85615.163809999998</v>
      </c>
      <c r="M26" s="102">
        <v>2.8837026510000001</v>
      </c>
      <c r="N26" s="98">
        <v>3.0635668329999999</v>
      </c>
      <c r="O26" s="98">
        <v>0.98294652400000004</v>
      </c>
      <c r="P26" s="98">
        <v>0.93621510500000005</v>
      </c>
      <c r="Q26" s="98">
        <v>1.3932005519999999</v>
      </c>
      <c r="R26" s="102">
        <v>48.381005139999999</v>
      </c>
      <c r="S26" s="98">
        <v>0.97500533599999994</v>
      </c>
      <c r="T26" s="98">
        <v>1.5086455299999999</v>
      </c>
      <c r="U26" s="98">
        <v>1.8273692050000001</v>
      </c>
      <c r="V26" s="98">
        <v>4.6189553290000003</v>
      </c>
      <c r="W26" s="98">
        <v>1.1481121729999999</v>
      </c>
      <c r="X26" s="98">
        <v>1.065092382</v>
      </c>
      <c r="Y26" s="108"/>
      <c r="Z26" s="98">
        <v>0.62677655799999998</v>
      </c>
      <c r="AA26" s="98">
        <v>45.507570370000003</v>
      </c>
      <c r="AB26" s="98">
        <v>0.76127238500000005</v>
      </c>
      <c r="AC26" s="98">
        <v>1.0097399680000001</v>
      </c>
      <c r="AD26" s="98">
        <v>0.79580241100000004</v>
      </c>
      <c r="AE26" s="108"/>
      <c r="AF26" s="108"/>
      <c r="AG26" s="108"/>
      <c r="AH26" s="98">
        <v>0.71971847700000002</v>
      </c>
      <c r="AI26" s="98">
        <v>0.71230409400000005</v>
      </c>
      <c r="AJ26" s="98">
        <v>0.78749642799999997</v>
      </c>
      <c r="AK26" s="98">
        <v>0.71534390699999995</v>
      </c>
      <c r="AL26" s="98">
        <v>0.72537056200000005</v>
      </c>
      <c r="AM26" s="98">
        <v>0.79623895300000003</v>
      </c>
      <c r="AN26" s="98">
        <v>0.77574132399999995</v>
      </c>
      <c r="AO26" s="98">
        <v>0.78754211500000004</v>
      </c>
      <c r="AP26" s="98">
        <v>0.74076716600000003</v>
      </c>
      <c r="AQ26" s="98">
        <v>0.72986958499999999</v>
      </c>
      <c r="AR26" s="98">
        <v>0.74707507799999995</v>
      </c>
      <c r="AS26" s="98">
        <v>0.75511197299999999</v>
      </c>
      <c r="AT26" s="98">
        <v>0.72451642100000002</v>
      </c>
      <c r="AU26" s="98">
        <v>0.757016931</v>
      </c>
      <c r="AV26" s="98">
        <v>0.74347542099999997</v>
      </c>
      <c r="AW26" s="98">
        <v>0.72214231600000001</v>
      </c>
      <c r="AX26" s="98">
        <v>0.77075247000000002</v>
      </c>
      <c r="AY26" s="98">
        <v>0.84093822500000004</v>
      </c>
      <c r="AZ26" s="98">
        <v>2.493163129</v>
      </c>
      <c r="BA26" s="108"/>
      <c r="BB26" s="98">
        <v>0.75977595099999995</v>
      </c>
      <c r="BC26" s="98">
        <v>0.83148055200000004</v>
      </c>
      <c r="BD26" s="105"/>
      <c r="BE26" s="105"/>
      <c r="BF26" s="105"/>
      <c r="BG26" s="105"/>
      <c r="BH26" s="105"/>
      <c r="BI26" s="105"/>
      <c r="BJ26" s="105"/>
    </row>
    <row r="27" spans="1:62" ht="11.25" customHeight="1" x14ac:dyDescent="0.25">
      <c r="A27" s="98" t="s">
        <v>1365</v>
      </c>
      <c r="B27" s="98" t="s">
        <v>1058</v>
      </c>
      <c r="C27" s="98">
        <v>1.1006943549999999</v>
      </c>
      <c r="D27" s="98">
        <v>100874.0098</v>
      </c>
      <c r="E27" s="98">
        <v>28.458046849999999</v>
      </c>
      <c r="F27" s="98">
        <v>11152.551960000001</v>
      </c>
      <c r="G27" s="108"/>
      <c r="H27" s="98">
        <v>7.9866317359999996</v>
      </c>
      <c r="I27" s="108"/>
      <c r="J27" s="98">
        <v>179.2779414</v>
      </c>
      <c r="K27" s="98">
        <v>49.35314915</v>
      </c>
      <c r="L27" s="98">
        <v>84223.750750000007</v>
      </c>
      <c r="M27" s="102">
        <v>3.649405641</v>
      </c>
      <c r="N27" s="98">
        <v>3.156507816</v>
      </c>
      <c r="O27" s="98">
        <v>0.97389351099999999</v>
      </c>
      <c r="P27" s="98">
        <v>1.2195801930000001</v>
      </c>
      <c r="Q27" s="98">
        <v>1.37957474</v>
      </c>
      <c r="R27" s="102">
        <v>53.426926029999997</v>
      </c>
      <c r="S27" s="98">
        <v>1.080418584</v>
      </c>
      <c r="T27" s="98">
        <v>1.304451118</v>
      </c>
      <c r="U27" s="98">
        <v>1.8309670440000001</v>
      </c>
      <c r="V27" s="98">
        <v>4.965007978</v>
      </c>
      <c r="W27" s="98">
        <v>1.171133449</v>
      </c>
      <c r="X27" s="98">
        <v>1.106081503</v>
      </c>
      <c r="Y27" s="108"/>
      <c r="Z27" s="98">
        <v>0.95852912300000004</v>
      </c>
      <c r="AA27" s="98">
        <v>46.285409319999999</v>
      </c>
      <c r="AB27" s="98">
        <v>0.78882339700000004</v>
      </c>
      <c r="AC27" s="98">
        <v>1.0573625289999999</v>
      </c>
      <c r="AD27" s="98">
        <v>0.79263239200000002</v>
      </c>
      <c r="AE27" s="108"/>
      <c r="AF27" s="108"/>
      <c r="AG27" s="108"/>
      <c r="AH27" s="98">
        <v>0.89151922800000005</v>
      </c>
      <c r="AI27" s="98">
        <v>0.71617436899999998</v>
      </c>
      <c r="AJ27" s="98">
        <v>0.77518040300000002</v>
      </c>
      <c r="AK27" s="98">
        <v>0.76540355299999996</v>
      </c>
      <c r="AL27" s="98">
        <v>0.70210506900000003</v>
      </c>
      <c r="AM27" s="98">
        <v>0.79065139900000003</v>
      </c>
      <c r="AN27" s="98">
        <v>0.76087260899999998</v>
      </c>
      <c r="AO27" s="98">
        <v>0.79436394600000004</v>
      </c>
      <c r="AP27" s="98">
        <v>0.72435369400000005</v>
      </c>
      <c r="AQ27" s="98">
        <v>0.70735470700000003</v>
      </c>
      <c r="AR27" s="98">
        <v>0.73515213099999999</v>
      </c>
      <c r="AS27" s="98">
        <v>0.73241390299999998</v>
      </c>
      <c r="AT27" s="98">
        <v>0.74121442800000004</v>
      </c>
      <c r="AU27" s="98">
        <v>0.74358700499999997</v>
      </c>
      <c r="AV27" s="98">
        <v>0.70481037000000002</v>
      </c>
      <c r="AW27" s="98">
        <v>0.75276736499999997</v>
      </c>
      <c r="AX27" s="98">
        <v>0.76418457900000003</v>
      </c>
      <c r="AY27" s="98">
        <v>0.78805914700000002</v>
      </c>
      <c r="AZ27" s="98">
        <v>2.39978399</v>
      </c>
      <c r="BA27" s="108"/>
      <c r="BB27" s="98">
        <v>0.76436853299999996</v>
      </c>
      <c r="BC27" s="98">
        <v>0.803972778</v>
      </c>
      <c r="BD27" s="105"/>
      <c r="BE27" s="105"/>
      <c r="BF27" s="105"/>
      <c r="BG27" s="105"/>
      <c r="BH27" s="105"/>
      <c r="BI27" s="105"/>
      <c r="BJ27" s="105"/>
    </row>
    <row r="28" spans="1:62" ht="11.25" customHeight="1" x14ac:dyDescent="0.25">
      <c r="A28" s="98" t="s">
        <v>1364</v>
      </c>
      <c r="B28" s="98" t="s">
        <v>1058</v>
      </c>
      <c r="C28" s="98">
        <v>1.2305130959999999</v>
      </c>
      <c r="D28" s="98">
        <v>100417.9492</v>
      </c>
      <c r="E28" s="98">
        <v>28.780799980000001</v>
      </c>
      <c r="F28" s="98">
        <v>11173.88384</v>
      </c>
      <c r="G28" s="108"/>
      <c r="H28" s="98">
        <v>5.2756132229999997</v>
      </c>
      <c r="I28" s="108"/>
      <c r="J28" s="98">
        <v>248.2048819</v>
      </c>
      <c r="K28" s="98">
        <v>36.974637299999998</v>
      </c>
      <c r="L28" s="98">
        <v>84247.553369999994</v>
      </c>
      <c r="M28" s="102">
        <v>2.8291980319999999</v>
      </c>
      <c r="N28" s="98">
        <v>2.3599784150000001</v>
      </c>
      <c r="O28" s="98">
        <v>0.99722570300000002</v>
      </c>
      <c r="P28" s="98">
        <v>1.196019962</v>
      </c>
      <c r="Q28" s="98">
        <v>1.3887841860000001</v>
      </c>
      <c r="R28" s="102">
        <v>45.181806960000003</v>
      </c>
      <c r="S28" s="98">
        <v>1.0551170160000001</v>
      </c>
      <c r="T28" s="98">
        <v>1.264855474</v>
      </c>
      <c r="U28" s="98">
        <v>1.520737292</v>
      </c>
      <c r="V28" s="98">
        <v>3.8118313740000001</v>
      </c>
      <c r="W28" s="98">
        <v>1.145773699</v>
      </c>
      <c r="X28" s="98">
        <v>1.0791916130000001</v>
      </c>
      <c r="Y28" s="108"/>
      <c r="Z28" s="98">
        <v>0.74878309200000004</v>
      </c>
      <c r="AA28" s="98">
        <v>45.526836150000001</v>
      </c>
      <c r="AB28" s="98">
        <v>0.79049582799999996</v>
      </c>
      <c r="AC28" s="98">
        <v>1.038485865</v>
      </c>
      <c r="AD28" s="98">
        <v>0.81178419999999996</v>
      </c>
      <c r="AE28" s="108"/>
      <c r="AF28" s="108"/>
      <c r="AG28" s="108"/>
      <c r="AH28" s="98">
        <v>0.75293055600000003</v>
      </c>
      <c r="AI28" s="98">
        <v>0.69604591100000002</v>
      </c>
      <c r="AJ28" s="98">
        <v>0.79202419999999996</v>
      </c>
      <c r="AK28" s="98">
        <v>0.74552009399999997</v>
      </c>
      <c r="AL28" s="98">
        <v>0.76603948099999997</v>
      </c>
      <c r="AM28" s="98">
        <v>0.68603789299999995</v>
      </c>
      <c r="AN28" s="98">
        <v>0.77545149000000002</v>
      </c>
      <c r="AO28" s="98">
        <v>0.81848406900000004</v>
      </c>
      <c r="AP28" s="98">
        <v>0.72814925799999997</v>
      </c>
      <c r="AQ28" s="98">
        <v>0.71483534800000004</v>
      </c>
      <c r="AR28" s="98">
        <v>0.72147151499999995</v>
      </c>
      <c r="AS28" s="98">
        <v>0.70548765300000005</v>
      </c>
      <c r="AT28" s="98">
        <v>0.72401093400000005</v>
      </c>
      <c r="AU28" s="98">
        <v>0.76519679900000004</v>
      </c>
      <c r="AV28" s="98">
        <v>0.73071679099999998</v>
      </c>
      <c r="AW28" s="98">
        <v>0.71270942199999998</v>
      </c>
      <c r="AX28" s="98">
        <v>0.75710548</v>
      </c>
      <c r="AY28" s="98">
        <v>0.77511171599999995</v>
      </c>
      <c r="AZ28" s="98">
        <v>2.4832501869999999</v>
      </c>
      <c r="BA28" s="108"/>
      <c r="BB28" s="98">
        <v>0.73715299899999998</v>
      </c>
      <c r="BC28" s="98">
        <v>0.80073824699999996</v>
      </c>
      <c r="BD28" s="105"/>
      <c r="BE28" s="105"/>
      <c r="BF28" s="105"/>
      <c r="BG28" s="105"/>
      <c r="BH28" s="105"/>
      <c r="BI28" s="105"/>
      <c r="BJ28" s="105"/>
    </row>
    <row r="29" spans="1:62" ht="11.25" customHeight="1" x14ac:dyDescent="0.25">
      <c r="A29" s="98" t="s">
        <v>1363</v>
      </c>
      <c r="B29" s="98" t="s">
        <v>1058</v>
      </c>
      <c r="C29" s="98">
        <v>-0.76978000000000002</v>
      </c>
      <c r="D29" s="98">
        <v>98164.087750000006</v>
      </c>
      <c r="E29" s="98">
        <v>28.37087</v>
      </c>
      <c r="F29" s="98">
        <v>11180.64</v>
      </c>
      <c r="G29" s="108"/>
      <c r="H29" s="98">
        <v>32.345030000000001</v>
      </c>
      <c r="I29" s="108"/>
      <c r="J29" s="98">
        <v>349.66019999999997</v>
      </c>
      <c r="K29" s="98">
        <v>411.0025</v>
      </c>
      <c r="L29" s="98">
        <v>81248.53</v>
      </c>
      <c r="M29" s="102">
        <v>8.3056619999999999</v>
      </c>
      <c r="N29" s="98">
        <v>3.2773479999999999</v>
      </c>
      <c r="O29" s="98">
        <v>0.97446600000000005</v>
      </c>
      <c r="P29" s="98">
        <v>1.1301E-2</v>
      </c>
      <c r="Q29" s="98">
        <v>1.6873020000000001</v>
      </c>
      <c r="R29" s="102">
        <v>94.334360000000004</v>
      </c>
      <c r="S29" s="98">
        <v>0.76350499999999999</v>
      </c>
      <c r="T29" s="98">
        <v>1.1590389999999999</v>
      </c>
      <c r="U29" s="98">
        <v>1.2257469999999999</v>
      </c>
      <c r="V29" s="98">
        <v>3.8759190000000001</v>
      </c>
      <c r="W29" s="98">
        <v>1.1032219999999999</v>
      </c>
      <c r="X29" s="98">
        <v>1.2450019999999999</v>
      </c>
      <c r="Y29" s="108"/>
      <c r="Z29" s="98">
        <v>13.1127</v>
      </c>
      <c r="AA29" s="98">
        <v>42.651220000000002</v>
      </c>
      <c r="AB29" s="98">
        <v>0.71125899999999997</v>
      </c>
      <c r="AC29" s="98">
        <v>1.3343149999999999</v>
      </c>
      <c r="AD29" s="98">
        <v>0.74331499999999995</v>
      </c>
      <c r="AE29" s="108"/>
      <c r="AF29" s="108"/>
      <c r="AG29" s="108"/>
      <c r="AH29" s="98">
        <v>2.9817960000000001</v>
      </c>
      <c r="AI29" s="98">
        <v>0.72772000000000003</v>
      </c>
      <c r="AJ29" s="98">
        <v>0.68625599999999998</v>
      </c>
      <c r="AK29" s="98">
        <v>0.73060400000000003</v>
      </c>
      <c r="AL29" s="98">
        <v>0.69126399999999999</v>
      </c>
      <c r="AM29" s="98">
        <v>0.80729499999999998</v>
      </c>
      <c r="AN29" s="98">
        <v>0.69399699999999998</v>
      </c>
      <c r="AO29" s="98">
        <v>0.73937600000000003</v>
      </c>
      <c r="AP29" s="98">
        <v>0.64467600000000003</v>
      </c>
      <c r="AQ29" s="98">
        <v>0.666323</v>
      </c>
      <c r="AR29" s="98">
        <v>0.703399</v>
      </c>
      <c r="AS29" s="98">
        <v>0.464142</v>
      </c>
      <c r="AT29" s="98">
        <v>0.71965299999999999</v>
      </c>
      <c r="AU29" s="98">
        <v>0.55887500000000001</v>
      </c>
      <c r="AV29" s="98">
        <v>0.64183900000000005</v>
      </c>
      <c r="AW29" s="98">
        <v>0.520895</v>
      </c>
      <c r="AX29" s="98">
        <v>0.69026699999999996</v>
      </c>
      <c r="AY29" s="98">
        <v>0.55912600000000001</v>
      </c>
      <c r="AZ29" s="98">
        <v>2.1738339999999998</v>
      </c>
      <c r="BA29" s="108"/>
      <c r="BB29" s="98">
        <v>0.70110899999999998</v>
      </c>
      <c r="BC29" s="98">
        <v>0.81015599999999999</v>
      </c>
      <c r="BD29" s="105"/>
      <c r="BE29" s="105"/>
      <c r="BF29" s="105"/>
      <c r="BG29" s="105"/>
      <c r="BH29" s="105"/>
      <c r="BI29" s="105"/>
      <c r="BJ29" s="105"/>
    </row>
    <row r="30" spans="1:62" ht="11.25" customHeight="1" x14ac:dyDescent="0.25">
      <c r="A30" s="98" t="s">
        <v>1362</v>
      </c>
      <c r="B30" s="98" t="s">
        <v>1058</v>
      </c>
      <c r="C30" s="98">
        <v>9.2502340000000007</v>
      </c>
      <c r="D30" s="98">
        <v>106970.32309999999</v>
      </c>
      <c r="E30" s="98">
        <v>28.904440000000001</v>
      </c>
      <c r="F30" s="98">
        <v>11385.57</v>
      </c>
      <c r="G30" s="108"/>
      <c r="H30" s="98">
        <v>4.1648009999999998</v>
      </c>
      <c r="I30" s="108"/>
      <c r="J30" s="98">
        <v>194.80170000000001</v>
      </c>
      <c r="K30" s="98">
        <v>1517.9670000000001</v>
      </c>
      <c r="L30" s="98">
        <v>87765.11</v>
      </c>
      <c r="M30" s="102">
        <v>2.5623</v>
      </c>
      <c r="N30" s="98">
        <v>8.5999999999999999E-50</v>
      </c>
      <c r="O30" s="98">
        <v>0.99856199999999995</v>
      </c>
      <c r="P30" s="98">
        <v>2.2431559999999999</v>
      </c>
      <c r="Q30" s="98">
        <v>0.15962699999999999</v>
      </c>
      <c r="R30" s="102">
        <v>38.664879999999997</v>
      </c>
      <c r="S30" s="98">
        <v>0.898169</v>
      </c>
      <c r="T30" s="98">
        <v>0.71892800000000001</v>
      </c>
      <c r="U30" s="98">
        <v>1.831888</v>
      </c>
      <c r="V30" s="98">
        <v>4.2612740000000002</v>
      </c>
      <c r="W30" s="98">
        <v>0.89372499999999999</v>
      </c>
      <c r="X30" s="98">
        <v>1.0908009999999999</v>
      </c>
      <c r="Y30" s="108"/>
      <c r="Z30" s="98">
        <v>11.67149</v>
      </c>
      <c r="AA30" s="98">
        <v>44.58081</v>
      </c>
      <c r="AB30" s="98">
        <v>0.73924999999999996</v>
      </c>
      <c r="AC30" s="98">
        <v>1.32328</v>
      </c>
      <c r="AD30" s="98">
        <v>0.80650900000000003</v>
      </c>
      <c r="AE30" s="108"/>
      <c r="AF30" s="108"/>
      <c r="AG30" s="108"/>
      <c r="AH30" s="98">
        <v>2.5923470000000002</v>
      </c>
      <c r="AI30" s="98">
        <v>0.57919900000000002</v>
      </c>
      <c r="AJ30" s="98">
        <v>0.773428</v>
      </c>
      <c r="AK30" s="98">
        <v>0.77914799999999995</v>
      </c>
      <c r="AL30" s="98">
        <v>0</v>
      </c>
      <c r="AM30" s="98">
        <v>0</v>
      </c>
      <c r="AN30" s="98">
        <v>0.76862399999999997</v>
      </c>
      <c r="AO30" s="98">
        <v>0</v>
      </c>
      <c r="AP30" s="98">
        <v>0.71809699999999999</v>
      </c>
      <c r="AQ30" s="98">
        <v>1.0048049999999999</v>
      </c>
      <c r="AR30" s="98">
        <v>0.80004799999999998</v>
      </c>
      <c r="AS30" s="98">
        <v>0.62245600000000001</v>
      </c>
      <c r="AT30" s="98">
        <v>0.75929800000000003</v>
      </c>
      <c r="AU30" s="98">
        <v>0.90723900000000002</v>
      </c>
      <c r="AV30" s="98">
        <v>0.81468700000000005</v>
      </c>
      <c r="AW30" s="98">
        <v>0.72704299999999999</v>
      </c>
      <c r="AX30" s="98">
        <v>0.822851</v>
      </c>
      <c r="AY30" s="98">
        <v>0.923481</v>
      </c>
      <c r="AZ30" s="98">
        <v>2.5779969999999999</v>
      </c>
      <c r="BA30" s="108"/>
      <c r="BB30" s="98">
        <v>0.81945100000000004</v>
      </c>
      <c r="BC30" s="98">
        <v>0.78772500000000001</v>
      </c>
      <c r="BD30" s="105"/>
      <c r="BE30" s="105"/>
      <c r="BF30" s="105"/>
      <c r="BG30" s="105"/>
      <c r="BH30" s="105"/>
      <c r="BI30" s="105"/>
      <c r="BJ30" s="105"/>
    </row>
    <row r="31" spans="1:62" ht="11.25" customHeight="1" x14ac:dyDescent="0.25">
      <c r="A31" s="98" t="s">
        <v>1361</v>
      </c>
      <c r="B31" s="98" t="s">
        <v>1058</v>
      </c>
      <c r="C31" s="98">
        <v>7.3506919999999996</v>
      </c>
      <c r="D31" s="98">
        <v>101255.09639999999</v>
      </c>
      <c r="E31" s="98">
        <v>27.51071</v>
      </c>
      <c r="F31" s="98">
        <v>11052.17</v>
      </c>
      <c r="G31" s="108"/>
      <c r="H31" s="98">
        <v>3.3662130000000001</v>
      </c>
      <c r="I31" s="108"/>
      <c r="J31" s="98">
        <v>165.46940000000001</v>
      </c>
      <c r="K31" s="98">
        <v>226.81610000000001</v>
      </c>
      <c r="L31" s="98">
        <v>84448.178079999998</v>
      </c>
      <c r="M31" s="102">
        <v>4.8080999999999996</v>
      </c>
      <c r="N31" s="98">
        <v>-7.4999999999999993E-9</v>
      </c>
      <c r="O31" s="98">
        <v>1.0544500000000001</v>
      </c>
      <c r="P31" s="98">
        <v>3.2259609999999999</v>
      </c>
      <c r="Q31" s="98">
        <v>1.6963820000000001</v>
      </c>
      <c r="R31" s="102">
        <v>52.678919999999998</v>
      </c>
      <c r="S31" s="98">
        <v>0.785327</v>
      </c>
      <c r="T31" s="98">
        <v>1.6565160000000001</v>
      </c>
      <c r="U31" s="98">
        <v>0.893957</v>
      </c>
      <c r="V31" s="98">
        <v>3.0541550000000002</v>
      </c>
      <c r="W31" s="98">
        <v>0.89463199999999998</v>
      </c>
      <c r="X31" s="98">
        <v>1.4248449999999999</v>
      </c>
      <c r="Y31" s="108"/>
      <c r="Z31" s="98">
        <v>47.670029999999997</v>
      </c>
      <c r="AA31" s="98">
        <v>44.510269999999998</v>
      </c>
      <c r="AB31" s="98">
        <v>0.66021799999999997</v>
      </c>
      <c r="AC31" s="98">
        <v>1.187708</v>
      </c>
      <c r="AD31" s="98">
        <v>0.71994000000000002</v>
      </c>
      <c r="AE31" s="108"/>
      <c r="AF31" s="108"/>
      <c r="AG31" s="108"/>
      <c r="AH31" s="98">
        <v>3.2837670000000001</v>
      </c>
      <c r="AI31" s="98">
        <v>0.67400899999999997</v>
      </c>
      <c r="AJ31" s="98">
        <v>0.711669</v>
      </c>
      <c r="AK31" s="98">
        <v>0.77101500000000001</v>
      </c>
      <c r="AL31" s="98">
        <v>0</v>
      </c>
      <c r="AM31" s="98">
        <v>0</v>
      </c>
      <c r="AN31" s="98">
        <v>0.88775000000000004</v>
      </c>
      <c r="AO31" s="98">
        <v>0</v>
      </c>
      <c r="AP31" s="98">
        <v>0.71760599999999997</v>
      </c>
      <c r="AQ31" s="98">
        <v>0</v>
      </c>
      <c r="AR31" s="98">
        <v>0.72047499999999998</v>
      </c>
      <c r="AS31" s="98">
        <v>0.708874</v>
      </c>
      <c r="AT31" s="98">
        <v>0.73283200000000004</v>
      </c>
      <c r="AU31" s="98">
        <v>0</v>
      </c>
      <c r="AV31" s="98">
        <v>0.64258800000000005</v>
      </c>
      <c r="AW31" s="98">
        <v>0.77467299999999994</v>
      </c>
      <c r="AX31" s="98">
        <v>0.87521000000000004</v>
      </c>
      <c r="AY31" s="98">
        <v>0.98868500000000004</v>
      </c>
      <c r="AZ31" s="98">
        <v>2.4764550000000001</v>
      </c>
      <c r="BA31" s="108"/>
      <c r="BB31" s="98">
        <v>0.74606899999999998</v>
      </c>
      <c r="BC31" s="98">
        <v>0.72885100000000003</v>
      </c>
      <c r="BD31" s="105"/>
      <c r="BE31" s="105"/>
      <c r="BF31" s="105"/>
      <c r="BG31" s="105"/>
      <c r="BH31" s="105"/>
      <c r="BI31" s="105"/>
      <c r="BJ31" s="105"/>
    </row>
    <row r="32" spans="1:62" ht="11.25" customHeight="1" x14ac:dyDescent="0.25">
      <c r="A32" s="98" t="s">
        <v>1360</v>
      </c>
      <c r="B32" s="98" t="s">
        <v>1058</v>
      </c>
      <c r="C32" s="98">
        <v>1.9533892550015299</v>
      </c>
      <c r="D32" s="98">
        <v>99775.747364178504</v>
      </c>
      <c r="E32" s="98">
        <v>29.395791802598001</v>
      </c>
      <c r="F32" s="98">
        <v>11169.3553532037</v>
      </c>
      <c r="G32" s="108"/>
      <c r="H32" s="98">
        <v>7.0195914638488697</v>
      </c>
      <c r="I32" s="108"/>
      <c r="J32" s="98">
        <v>142.19683271639201</v>
      </c>
      <c r="K32" s="98">
        <v>55.5564408379825</v>
      </c>
      <c r="L32" s="98">
        <v>85872.065688501607</v>
      </c>
      <c r="M32" s="102">
        <v>2.5634422380771502</v>
      </c>
      <c r="N32" s="98">
        <v>2.95324374733358</v>
      </c>
      <c r="O32" s="98">
        <v>0.98679577875260704</v>
      </c>
      <c r="P32" s="98">
        <v>0.67042225144861201</v>
      </c>
      <c r="Q32" s="98">
        <v>1.4724305260459001</v>
      </c>
      <c r="R32" s="102">
        <v>23.123053215663301</v>
      </c>
      <c r="S32" s="98">
        <v>0.87561109750809896</v>
      </c>
      <c r="T32" s="98">
        <v>1.6571219489768401</v>
      </c>
      <c r="U32" s="98">
        <v>1.5749941551154101</v>
      </c>
      <c r="V32" s="98">
        <v>3.06701913187697</v>
      </c>
      <c r="W32" s="98">
        <v>1.23993262320372</v>
      </c>
      <c r="X32" s="98">
        <v>0.97458502148575099</v>
      </c>
      <c r="Y32" s="108"/>
      <c r="Z32" s="98">
        <v>0.82838964151552597</v>
      </c>
      <c r="AA32" s="98">
        <v>45.825947259330597</v>
      </c>
      <c r="AB32" s="98">
        <v>0.83897217595959905</v>
      </c>
      <c r="AC32" s="98">
        <v>1.1876216410264899</v>
      </c>
      <c r="AD32" s="98">
        <v>0.80057558716638599</v>
      </c>
      <c r="AE32" s="108"/>
      <c r="AF32" s="108"/>
      <c r="AG32" s="108"/>
      <c r="AH32" s="98">
        <v>3.1570365083971201</v>
      </c>
      <c r="AI32" s="98">
        <v>0.73705174653365302</v>
      </c>
      <c r="AJ32" s="98">
        <v>0.81775475325037605</v>
      </c>
      <c r="AK32" s="98">
        <v>0.79907934731271402</v>
      </c>
      <c r="AL32" s="98">
        <v>0.76107654660358504</v>
      </c>
      <c r="AM32" s="98">
        <v>0.65015688308634501</v>
      </c>
      <c r="AN32" s="98">
        <v>0.73902340702385005</v>
      </c>
      <c r="AO32" s="98">
        <v>0.64342709105243401</v>
      </c>
      <c r="AP32" s="98">
        <v>0.73670751869790096</v>
      </c>
      <c r="AQ32" s="98">
        <v>0.66739536756997397</v>
      </c>
      <c r="AR32" s="98">
        <v>0.77532030528489304</v>
      </c>
      <c r="AS32" s="98">
        <v>0.74430992381263095</v>
      </c>
      <c r="AT32" s="98">
        <v>0.74773572396506105</v>
      </c>
      <c r="AU32" s="98">
        <v>0.68691339976286403</v>
      </c>
      <c r="AV32" s="98">
        <v>0.73097967680674802</v>
      </c>
      <c r="AW32" s="98">
        <v>0.73566055868254498</v>
      </c>
      <c r="AX32" s="98">
        <v>0.76109129367471295</v>
      </c>
      <c r="AY32" s="98">
        <v>0.74468337069881196</v>
      </c>
      <c r="AZ32" s="98">
        <v>2.29564617687952</v>
      </c>
      <c r="BA32" s="108"/>
      <c r="BB32" s="98">
        <v>0.75055629839465898</v>
      </c>
      <c r="BC32" s="98">
        <v>0.80812322842175499</v>
      </c>
      <c r="BD32" s="105"/>
      <c r="BE32" s="105"/>
      <c r="BF32" s="105"/>
      <c r="BG32" s="105"/>
      <c r="BH32" s="105"/>
      <c r="BI32" s="105"/>
      <c r="BJ32" s="105"/>
    </row>
    <row r="33" spans="1:62" ht="11.25" customHeight="1" x14ac:dyDescent="0.25">
      <c r="A33" s="98" t="s">
        <v>1359</v>
      </c>
      <c r="B33" s="98" t="s">
        <v>1058</v>
      </c>
      <c r="C33" s="98">
        <v>1.7242757767572801</v>
      </c>
      <c r="D33" s="98">
        <v>101434.60255118999</v>
      </c>
      <c r="E33" s="98">
        <v>25.659093690771599</v>
      </c>
      <c r="F33" s="98">
        <v>11145.0144064502</v>
      </c>
      <c r="G33" s="108"/>
      <c r="H33" s="98">
        <v>8.8271667159736893</v>
      </c>
      <c r="I33" s="108"/>
      <c r="J33" s="98">
        <v>138.550622983511</v>
      </c>
      <c r="K33" s="98">
        <v>48.832664899797301</v>
      </c>
      <c r="L33" s="98">
        <v>84027.144230269201</v>
      </c>
      <c r="M33" s="102">
        <v>7.7680381579665498</v>
      </c>
      <c r="N33" s="98">
        <v>2.8510719146952801</v>
      </c>
      <c r="O33" s="98">
        <v>0.98325574320020404</v>
      </c>
      <c r="P33" s="98">
        <v>1.0257093799752699</v>
      </c>
      <c r="Q33" s="98">
        <v>1.5773004136813999</v>
      </c>
      <c r="R33" s="102">
        <v>192.256419812118</v>
      </c>
      <c r="S33" s="98">
        <v>0.78843263917429396</v>
      </c>
      <c r="T33" s="98">
        <v>1.22284331104043</v>
      </c>
      <c r="U33" s="98">
        <v>2.2515720989405401</v>
      </c>
      <c r="V33" s="98">
        <v>2.6909233468103002</v>
      </c>
      <c r="W33" s="98">
        <v>1.13779939147362</v>
      </c>
      <c r="X33" s="98">
        <v>0.98399057944900503</v>
      </c>
      <c r="Y33" s="108"/>
      <c r="Z33" s="98">
        <v>0.91546445343249205</v>
      </c>
      <c r="AA33" s="98">
        <v>44.937972951784801</v>
      </c>
      <c r="AB33" s="98">
        <v>0.77081823514186798</v>
      </c>
      <c r="AC33" s="98">
        <v>0.97009179183462602</v>
      </c>
      <c r="AD33" s="98">
        <v>0.77224272184254406</v>
      </c>
      <c r="AE33" s="108"/>
      <c r="AF33" s="108"/>
      <c r="AG33" s="108"/>
      <c r="AH33" s="98">
        <v>3.2794827204045802</v>
      </c>
      <c r="AI33" s="98">
        <v>0.69628803798360706</v>
      </c>
      <c r="AJ33" s="98">
        <v>0.76726204925733399</v>
      </c>
      <c r="AK33" s="98">
        <v>0.75732663244588405</v>
      </c>
      <c r="AL33" s="98">
        <v>0.741165333738253</v>
      </c>
      <c r="AM33" s="98">
        <v>0.76311201187411004</v>
      </c>
      <c r="AN33" s="98">
        <v>0.74722442156565805</v>
      </c>
      <c r="AO33" s="98">
        <v>0.78744514937534404</v>
      </c>
      <c r="AP33" s="98">
        <v>0.73451071561020198</v>
      </c>
      <c r="AQ33" s="98">
        <v>0.75004280453975603</v>
      </c>
      <c r="AR33" s="98">
        <v>0.72332077778287596</v>
      </c>
      <c r="AS33" s="98">
        <v>0.73599675353698002</v>
      </c>
      <c r="AT33" s="98">
        <v>0.70001023508377602</v>
      </c>
      <c r="AU33" s="98">
        <v>0.72994074481128401</v>
      </c>
      <c r="AV33" s="98">
        <v>0.71190987872281197</v>
      </c>
      <c r="AW33" s="98">
        <v>0.68809904150578405</v>
      </c>
      <c r="AX33" s="98">
        <v>0.72389844143238402</v>
      </c>
      <c r="AY33" s="98">
        <v>0.78293395639886298</v>
      </c>
      <c r="AZ33" s="98">
        <v>2.2650290551595802</v>
      </c>
      <c r="BA33" s="108"/>
      <c r="BB33" s="98">
        <v>0.72235160361853101</v>
      </c>
      <c r="BC33" s="98">
        <v>0.81411730952866701</v>
      </c>
      <c r="BD33" s="105"/>
      <c r="BE33" s="105"/>
      <c r="BF33" s="105"/>
      <c r="BG33" s="105"/>
      <c r="BH33" s="105"/>
      <c r="BI33" s="105"/>
      <c r="BJ33" s="96"/>
    </row>
    <row r="34" spans="1:62" ht="11.25" customHeight="1" x14ac:dyDescent="0.25">
      <c r="A34" s="98" t="s">
        <v>1358</v>
      </c>
      <c r="B34" s="98" t="s">
        <v>1058</v>
      </c>
      <c r="C34" s="98">
        <v>1.5685052669253401</v>
      </c>
      <c r="D34" s="98">
        <v>99663.863727665201</v>
      </c>
      <c r="E34" s="98">
        <v>25.281316043941398</v>
      </c>
      <c r="F34" s="98">
        <v>11172.6472936806</v>
      </c>
      <c r="G34" s="108"/>
      <c r="H34" s="98" t="s">
        <v>182</v>
      </c>
      <c r="I34" s="108"/>
      <c r="J34" s="98">
        <v>83.631650077879101</v>
      </c>
      <c r="K34" s="98">
        <v>43.558009028974503</v>
      </c>
      <c r="L34" s="98">
        <v>84884.393043550794</v>
      </c>
      <c r="M34" s="102">
        <v>5.3581523846180197</v>
      </c>
      <c r="N34" s="98">
        <v>2.7826777147325901</v>
      </c>
      <c r="O34" s="98">
        <v>0.95482897979272996</v>
      </c>
      <c r="P34" s="98">
        <v>0.92134445339104698</v>
      </c>
      <c r="Q34" s="98">
        <v>0.84901562000334396</v>
      </c>
      <c r="R34" s="102">
        <v>153.95983719576901</v>
      </c>
      <c r="S34" s="98">
        <v>0.74805810332287803</v>
      </c>
      <c r="T34" s="98">
        <v>1.26343690306403</v>
      </c>
      <c r="U34" s="98">
        <v>2.4259836862544102</v>
      </c>
      <c r="V34" s="98">
        <v>2.5506981869379999</v>
      </c>
      <c r="W34" s="98">
        <v>1.1720548912650199</v>
      </c>
      <c r="X34" s="98">
        <v>0.98121682164273205</v>
      </c>
      <c r="Y34" s="108"/>
      <c r="Z34" s="98">
        <v>0.88903496418774297</v>
      </c>
      <c r="AA34" s="98">
        <v>45.684242425456297</v>
      </c>
      <c r="AB34" s="98">
        <v>0.80192522631292495</v>
      </c>
      <c r="AC34" s="98">
        <v>0.96625054278896905</v>
      </c>
      <c r="AD34" s="98">
        <v>0.79047237665789205</v>
      </c>
      <c r="AE34" s="108"/>
      <c r="AF34" s="108"/>
      <c r="AG34" s="108"/>
      <c r="AH34" s="98">
        <v>3.16856227623071</v>
      </c>
      <c r="AI34" s="98">
        <v>0.69649910251154901</v>
      </c>
      <c r="AJ34" s="98">
        <v>0.76275868341050301</v>
      </c>
      <c r="AK34" s="98">
        <v>0.72377252503307998</v>
      </c>
      <c r="AL34" s="98">
        <v>0.70682327747314799</v>
      </c>
      <c r="AM34" s="98">
        <v>0.76219096985178902</v>
      </c>
      <c r="AN34" s="98">
        <v>0.74588688366012801</v>
      </c>
      <c r="AO34" s="98">
        <v>0.73968278095838802</v>
      </c>
      <c r="AP34" s="98">
        <v>0.72066814876893404</v>
      </c>
      <c r="AQ34" s="98">
        <v>0.73722760943604004</v>
      </c>
      <c r="AR34" s="98">
        <v>0.73549138365155997</v>
      </c>
      <c r="AS34" s="98">
        <v>0.75016266054812297</v>
      </c>
      <c r="AT34" s="98">
        <v>0.725648363702875</v>
      </c>
      <c r="AU34" s="98">
        <v>0.73916889385081597</v>
      </c>
      <c r="AV34" s="98">
        <v>0.70983297227797804</v>
      </c>
      <c r="AW34" s="98">
        <v>0.71749678845199005</v>
      </c>
      <c r="AX34" s="98">
        <v>0.75342057028582599</v>
      </c>
      <c r="AY34" s="98">
        <v>0.84394261833620099</v>
      </c>
      <c r="AZ34" s="98">
        <v>2.32702183862011</v>
      </c>
      <c r="BA34" s="108"/>
      <c r="BB34" s="98">
        <v>0.73437028061887299</v>
      </c>
      <c r="BC34" s="98">
        <v>0.79874152871044701</v>
      </c>
      <c r="BD34" s="105"/>
      <c r="BE34" s="105"/>
      <c r="BF34" s="105"/>
      <c r="BG34" s="105"/>
      <c r="BH34" s="105"/>
      <c r="BI34" s="105"/>
      <c r="BJ34" s="96"/>
    </row>
    <row r="35" spans="1:62" ht="11.25" customHeight="1" x14ac:dyDescent="0.25">
      <c r="A35" s="98" t="s">
        <v>1357</v>
      </c>
      <c r="B35" s="98" t="s">
        <v>1058</v>
      </c>
      <c r="C35" s="98">
        <v>1.6409599723473101</v>
      </c>
      <c r="D35" s="98">
        <v>100233.184530507</v>
      </c>
      <c r="E35" s="98">
        <v>25.584151938426999</v>
      </c>
      <c r="F35" s="98">
        <v>11286.9544603016</v>
      </c>
      <c r="G35" s="108"/>
      <c r="H35" s="98">
        <v>4.9461413514406001</v>
      </c>
      <c r="I35" s="108"/>
      <c r="J35" s="98">
        <v>118.78071209252801</v>
      </c>
      <c r="K35" s="98">
        <v>45.004545574987802</v>
      </c>
      <c r="L35" s="98">
        <v>85948.327910847802</v>
      </c>
      <c r="M35" s="102">
        <v>5.2122523664319997</v>
      </c>
      <c r="N35" s="98">
        <v>2.8102107678489698</v>
      </c>
      <c r="O35" s="98">
        <v>0.95413119924863998</v>
      </c>
      <c r="P35" s="98">
        <v>0.96997930011882605</v>
      </c>
      <c r="Q35" s="98">
        <v>1.1593325305188</v>
      </c>
      <c r="R35" s="102">
        <v>150.19828970303999</v>
      </c>
      <c r="S35" s="98">
        <v>0.778872693615422</v>
      </c>
      <c r="T35" s="98">
        <v>1.2270762917996001</v>
      </c>
      <c r="U35" s="98">
        <v>2.38576962806833</v>
      </c>
      <c r="V35" s="98">
        <v>2.7020282083374201</v>
      </c>
      <c r="W35" s="98">
        <v>1.1489506099314699</v>
      </c>
      <c r="X35" s="98">
        <v>1.0266662412657599</v>
      </c>
      <c r="Y35" s="108"/>
      <c r="Z35" s="98">
        <v>0.89397210246570702</v>
      </c>
      <c r="AA35" s="98">
        <v>45.3162767412283</v>
      </c>
      <c r="AB35" s="98">
        <v>0.795547621879932</v>
      </c>
      <c r="AC35" s="98">
        <v>0.95526686917553905</v>
      </c>
      <c r="AD35" s="98">
        <v>0.78682687740428203</v>
      </c>
      <c r="AE35" s="108"/>
      <c r="AF35" s="108"/>
      <c r="AG35" s="108"/>
      <c r="AH35" s="98">
        <v>3.2913686817840802</v>
      </c>
      <c r="AI35" s="98">
        <v>0.70777848752113304</v>
      </c>
      <c r="AJ35" s="98">
        <v>0.78131941043702102</v>
      </c>
      <c r="AK35" s="98">
        <v>0.77593572853360004</v>
      </c>
      <c r="AL35" s="98">
        <v>0.713826846983458</v>
      </c>
      <c r="AM35" s="98">
        <v>0.78493738289138804</v>
      </c>
      <c r="AN35" s="98">
        <v>0.75647961562727295</v>
      </c>
      <c r="AO35" s="98">
        <v>0.80124865429701997</v>
      </c>
      <c r="AP35" s="98">
        <v>0.73646705698950199</v>
      </c>
      <c r="AQ35" s="98">
        <v>0.73356899355003902</v>
      </c>
      <c r="AR35" s="98">
        <v>0.74512395513266605</v>
      </c>
      <c r="AS35" s="98">
        <v>0.74166947268140204</v>
      </c>
      <c r="AT35" s="98">
        <v>0.71447864181461096</v>
      </c>
      <c r="AU35" s="98">
        <v>0.74176771909137396</v>
      </c>
      <c r="AV35" s="98">
        <v>0.70756115663737496</v>
      </c>
      <c r="AW35" s="98">
        <v>0.72217944372591802</v>
      </c>
      <c r="AX35" s="98">
        <v>0.73923274810092998</v>
      </c>
      <c r="AY35" s="98">
        <v>0.81684396336956999</v>
      </c>
      <c r="AZ35" s="98">
        <v>2.3340621554295198</v>
      </c>
      <c r="BA35" s="108"/>
      <c r="BB35" s="98">
        <v>0.73120386403124105</v>
      </c>
      <c r="BC35" s="98">
        <v>0.80657868720750803</v>
      </c>
      <c r="BD35" s="105"/>
      <c r="BE35" s="105"/>
      <c r="BF35" s="105"/>
      <c r="BG35" s="105"/>
      <c r="BH35" s="105"/>
      <c r="BI35" s="105"/>
      <c r="BJ35" s="96"/>
    </row>
    <row r="36" spans="1:62" ht="11.25" customHeight="1" x14ac:dyDescent="0.25">
      <c r="A36" s="98" t="s">
        <v>1356</v>
      </c>
      <c r="B36" s="98" t="s">
        <v>1058</v>
      </c>
      <c r="C36" s="98">
        <v>1.5817264836943301</v>
      </c>
      <c r="D36" s="98">
        <v>100666.93499857699</v>
      </c>
      <c r="E36" s="98">
        <v>25.648773724071599</v>
      </c>
      <c r="F36" s="98">
        <v>11125.1412355841</v>
      </c>
      <c r="G36" s="108"/>
      <c r="H36" s="98" t="s">
        <v>182</v>
      </c>
      <c r="I36" s="108"/>
      <c r="J36" s="98">
        <v>98.477868939963599</v>
      </c>
      <c r="K36" s="98">
        <v>42.905377104814598</v>
      </c>
      <c r="L36" s="98">
        <v>85400.722477132396</v>
      </c>
      <c r="M36" s="102">
        <v>4.8756329570273502</v>
      </c>
      <c r="N36" s="98">
        <v>2.8400992104835301</v>
      </c>
      <c r="O36" s="98">
        <v>0.97850434141676101</v>
      </c>
      <c r="P36" s="98">
        <v>0.94205377249320599</v>
      </c>
      <c r="Q36" s="98">
        <v>0.79742281238066204</v>
      </c>
      <c r="R36" s="102">
        <v>143.678361318507</v>
      </c>
      <c r="S36" s="98">
        <v>0.75539890895520401</v>
      </c>
      <c r="T36" s="98">
        <v>1.1369884981270999</v>
      </c>
      <c r="U36" s="98">
        <v>2.27040550800043</v>
      </c>
      <c r="V36" s="98">
        <v>2.6740923354141999</v>
      </c>
      <c r="W36" s="98">
        <v>1.13314106097603</v>
      </c>
      <c r="X36" s="98">
        <v>0.99589539197236299</v>
      </c>
      <c r="Y36" s="108"/>
      <c r="Z36" s="98">
        <v>0.90229156052326498</v>
      </c>
      <c r="AA36" s="98">
        <v>44.695138410638101</v>
      </c>
      <c r="AB36" s="98">
        <v>0.77201225735794299</v>
      </c>
      <c r="AC36" s="98">
        <v>0.923561424447641</v>
      </c>
      <c r="AD36" s="98">
        <v>0.79532314577923002</v>
      </c>
      <c r="AE36" s="108"/>
      <c r="AF36" s="108"/>
      <c r="AG36" s="108"/>
      <c r="AH36" s="98">
        <v>3.1545043920475999</v>
      </c>
      <c r="AI36" s="98">
        <v>0.69560951423952799</v>
      </c>
      <c r="AJ36" s="98">
        <v>0.76917427159710094</v>
      </c>
      <c r="AK36" s="98">
        <v>0.76225586648018595</v>
      </c>
      <c r="AL36" s="98">
        <v>0.71003478742503801</v>
      </c>
      <c r="AM36" s="98">
        <v>0.73511473989111897</v>
      </c>
      <c r="AN36" s="98">
        <v>0.74791525778451096</v>
      </c>
      <c r="AO36" s="98">
        <v>0.72010544822492495</v>
      </c>
      <c r="AP36" s="98">
        <v>0.697571124479614</v>
      </c>
      <c r="AQ36" s="98">
        <v>0.74760649541775703</v>
      </c>
      <c r="AR36" s="98">
        <v>0.71752186170934895</v>
      </c>
      <c r="AS36" s="98">
        <v>0.723262254921759</v>
      </c>
      <c r="AT36" s="98">
        <v>0.70534482087754902</v>
      </c>
      <c r="AU36" s="98">
        <v>0.71441525400907502</v>
      </c>
      <c r="AV36" s="98">
        <v>0.68993725028599795</v>
      </c>
      <c r="AW36" s="98">
        <v>0.69211902421869897</v>
      </c>
      <c r="AX36" s="98">
        <v>0.73228889092406702</v>
      </c>
      <c r="AY36" s="98">
        <v>0.79018507582907205</v>
      </c>
      <c r="AZ36" s="98">
        <v>2.2157666989865699</v>
      </c>
      <c r="BA36" s="108"/>
      <c r="BB36" s="98">
        <v>0.73163688971473995</v>
      </c>
      <c r="BC36" s="98">
        <v>0.80370709283983199</v>
      </c>
      <c r="BD36" s="105"/>
      <c r="BE36" s="105"/>
      <c r="BF36" s="105"/>
      <c r="BG36" s="105"/>
      <c r="BH36" s="105"/>
      <c r="BI36" s="105"/>
      <c r="BJ36" s="96"/>
    </row>
    <row r="37" spans="1:62" ht="11.25" customHeight="1" x14ac:dyDescent="0.25">
      <c r="A37" s="98" t="s">
        <v>1355</v>
      </c>
      <c r="B37" s="98" t="s">
        <v>1058</v>
      </c>
      <c r="C37" s="98">
        <v>1.6536587033174099</v>
      </c>
      <c r="D37" s="98">
        <v>101309.272600387</v>
      </c>
      <c r="E37" s="98">
        <v>25.9428407834138</v>
      </c>
      <c r="F37" s="98">
        <v>11218.4127187548</v>
      </c>
      <c r="G37" s="108"/>
      <c r="H37" s="98" t="s">
        <v>182</v>
      </c>
      <c r="I37" s="108"/>
      <c r="J37" s="98">
        <v>99.283232859340799</v>
      </c>
      <c r="K37" s="98">
        <v>43.011957271617497</v>
      </c>
      <c r="L37" s="98">
        <v>85677.7197859265</v>
      </c>
      <c r="M37" s="102">
        <v>4.9778879929200697</v>
      </c>
      <c r="N37" s="98">
        <v>2.92824782770683</v>
      </c>
      <c r="O37" s="98">
        <v>0.99651382748253503</v>
      </c>
      <c r="P37" s="98">
        <v>0.92760391277283405</v>
      </c>
      <c r="Q37" s="98">
        <v>1.35391527766154</v>
      </c>
      <c r="R37" s="102">
        <v>143.45549550649201</v>
      </c>
      <c r="S37" s="98">
        <v>0.78343224477283802</v>
      </c>
      <c r="T37" s="98">
        <v>1.15836016900982</v>
      </c>
      <c r="U37" s="98">
        <v>2.3932878720378601</v>
      </c>
      <c r="V37" s="98">
        <v>2.5892636664007598</v>
      </c>
      <c r="W37" s="98">
        <v>1.1418396391330901</v>
      </c>
      <c r="X37" s="98">
        <v>0.99975325066355403</v>
      </c>
      <c r="Y37" s="108"/>
      <c r="Z37" s="98">
        <v>0.91050202993249896</v>
      </c>
      <c r="AA37" s="98">
        <v>45.838446622939799</v>
      </c>
      <c r="AB37" s="98">
        <v>0.796421763290447</v>
      </c>
      <c r="AC37" s="98">
        <v>1.0022425746582799</v>
      </c>
      <c r="AD37" s="98">
        <v>0.79291963855589598</v>
      </c>
      <c r="AE37" s="108"/>
      <c r="AF37" s="108"/>
      <c r="AG37" s="108"/>
      <c r="AH37" s="98">
        <v>3.1878148339171499</v>
      </c>
      <c r="AI37" s="98">
        <v>0.68650928366008301</v>
      </c>
      <c r="AJ37" s="98">
        <v>0.76649008763392201</v>
      </c>
      <c r="AK37" s="98">
        <v>0.73831936384112395</v>
      </c>
      <c r="AL37" s="98">
        <v>0.72713234393576198</v>
      </c>
      <c r="AM37" s="98">
        <v>0.77007724897346697</v>
      </c>
      <c r="AN37" s="98">
        <v>0.75856525024511301</v>
      </c>
      <c r="AO37" s="98">
        <v>0.79468711857852103</v>
      </c>
      <c r="AP37" s="98">
        <v>0.73878873773514897</v>
      </c>
      <c r="AQ37" s="98">
        <v>0.753265557518637</v>
      </c>
      <c r="AR37" s="98">
        <v>0.75514733977144799</v>
      </c>
      <c r="AS37" s="98">
        <v>0.725103512695074</v>
      </c>
      <c r="AT37" s="98">
        <v>0.722448622454262</v>
      </c>
      <c r="AU37" s="98">
        <v>0.755825598897511</v>
      </c>
      <c r="AV37" s="98">
        <v>0.72161835590998402</v>
      </c>
      <c r="AW37" s="98">
        <v>0.73695425479161603</v>
      </c>
      <c r="AX37" s="98">
        <v>0.74842845076059406</v>
      </c>
      <c r="AY37" s="98">
        <v>0.80253991701906202</v>
      </c>
      <c r="AZ37" s="98">
        <v>2.3410205006850102</v>
      </c>
      <c r="BA37" s="108"/>
      <c r="BB37" s="98">
        <v>0.75558344641540798</v>
      </c>
      <c r="BC37" s="98">
        <v>0.82030041798557796</v>
      </c>
      <c r="BD37" s="105"/>
      <c r="BE37" s="105"/>
      <c r="BF37" s="105"/>
      <c r="BG37" s="105"/>
      <c r="BH37" s="105"/>
      <c r="BI37" s="105"/>
      <c r="BJ37" s="96"/>
    </row>
    <row r="38" spans="1:62" ht="11.25" customHeight="1" x14ac:dyDescent="0.25">
      <c r="A38" s="98" t="s">
        <v>1354</v>
      </c>
      <c r="B38" s="98" t="s">
        <v>1058</v>
      </c>
      <c r="C38" s="98">
        <v>1.46807708013227</v>
      </c>
      <c r="D38" s="98">
        <v>102451.710965987</v>
      </c>
      <c r="E38" s="98">
        <v>26.550296536325199</v>
      </c>
      <c r="F38" s="98">
        <v>11195.9260952475</v>
      </c>
      <c r="G38" s="108"/>
      <c r="H38" s="98">
        <v>-9.7786449234803108</v>
      </c>
      <c r="I38" s="108"/>
      <c r="J38" s="98">
        <v>74.218431204928706</v>
      </c>
      <c r="K38" s="98">
        <v>47.049147935635297</v>
      </c>
      <c r="L38" s="98">
        <v>86188.256851612503</v>
      </c>
      <c r="M38" s="102">
        <v>4.8560766811999496</v>
      </c>
      <c r="N38" s="98">
        <v>3.1150345654884601</v>
      </c>
      <c r="O38" s="98">
        <v>1.0068330026471799</v>
      </c>
      <c r="P38" s="98">
        <v>0.82585048937133299</v>
      </c>
      <c r="Q38" s="98">
        <v>0.19766407066017999</v>
      </c>
      <c r="R38" s="102">
        <v>144.81219692940701</v>
      </c>
      <c r="S38" s="98">
        <v>0.78638210575227696</v>
      </c>
      <c r="T38" s="98">
        <v>1.2926397811667301</v>
      </c>
      <c r="U38" s="98">
        <v>2.5147052690969698</v>
      </c>
      <c r="V38" s="98">
        <v>2.9874914804786901</v>
      </c>
      <c r="W38" s="98">
        <v>1.1866756733538699</v>
      </c>
      <c r="X38" s="98">
        <v>1.0689130083981</v>
      </c>
      <c r="Y38" s="108"/>
      <c r="Z38" s="98">
        <v>0.93372777225628101</v>
      </c>
      <c r="AA38" s="98">
        <v>47.472177688053598</v>
      </c>
      <c r="AB38" s="98">
        <v>0.83935399158322899</v>
      </c>
      <c r="AC38" s="98">
        <v>1.0326515293531999</v>
      </c>
      <c r="AD38" s="98">
        <v>0.815623717156302</v>
      </c>
      <c r="AE38" s="108"/>
      <c r="AF38" s="108"/>
      <c r="AG38" s="108"/>
      <c r="AH38" s="98">
        <v>3.3332842163364198</v>
      </c>
      <c r="AI38" s="98">
        <v>0.73430279671524701</v>
      </c>
      <c r="AJ38" s="98">
        <v>0.82970513797205803</v>
      </c>
      <c r="AK38" s="98">
        <v>0.802692737104575</v>
      </c>
      <c r="AL38" s="98">
        <v>0.75833086060095301</v>
      </c>
      <c r="AM38" s="98">
        <v>0.76936040492423996</v>
      </c>
      <c r="AN38" s="98">
        <v>0.835149206959381</v>
      </c>
      <c r="AO38" s="98">
        <v>0.84830955396372798</v>
      </c>
      <c r="AP38" s="98">
        <v>0.77845471898754204</v>
      </c>
      <c r="AQ38" s="98">
        <v>0.80710632885988398</v>
      </c>
      <c r="AR38" s="98">
        <v>0.78639990965392503</v>
      </c>
      <c r="AS38" s="98">
        <v>0.73944601083305295</v>
      </c>
      <c r="AT38" s="98">
        <v>0.77182363542915</v>
      </c>
      <c r="AU38" s="98">
        <v>0.76426302783355304</v>
      </c>
      <c r="AV38" s="98">
        <v>0.76970792783759301</v>
      </c>
      <c r="AW38" s="98">
        <v>0.76105263221814701</v>
      </c>
      <c r="AX38" s="98">
        <v>0.74420829379491904</v>
      </c>
      <c r="AY38" s="98">
        <v>0.85705064953301302</v>
      </c>
      <c r="AZ38" s="98">
        <v>2.43822004138829</v>
      </c>
      <c r="BA38" s="108"/>
      <c r="BB38" s="98">
        <v>0.80466229435884995</v>
      </c>
      <c r="BC38" s="98">
        <v>0.87234122818332704</v>
      </c>
      <c r="BD38" s="105"/>
      <c r="BE38" s="105"/>
      <c r="BF38" s="105"/>
      <c r="BG38" s="105"/>
      <c r="BH38" s="105"/>
      <c r="BI38" s="105"/>
      <c r="BJ38" s="96"/>
    </row>
    <row r="39" spans="1:62" ht="11.25" customHeight="1" x14ac:dyDescent="0.25">
      <c r="A39" s="98" t="s">
        <v>1353</v>
      </c>
      <c r="B39" s="98" t="s">
        <v>1058</v>
      </c>
      <c r="C39" s="98">
        <v>1.6950277762347601</v>
      </c>
      <c r="D39" s="98">
        <v>100637.260533389</v>
      </c>
      <c r="E39" s="98">
        <v>25.869150008485601</v>
      </c>
      <c r="F39" s="98">
        <v>11153.592026239699</v>
      </c>
      <c r="G39" s="108"/>
      <c r="H39" s="98" t="s">
        <v>182</v>
      </c>
      <c r="I39" s="108"/>
      <c r="J39" s="98">
        <v>89.611073851095398</v>
      </c>
      <c r="K39" s="98">
        <v>42.870279929436201</v>
      </c>
      <c r="L39" s="98">
        <v>85581.839972460497</v>
      </c>
      <c r="M39" s="102">
        <v>4.8386061860440002</v>
      </c>
      <c r="N39" s="98">
        <v>2.8469778768745901</v>
      </c>
      <c r="O39" s="98">
        <v>1.00851294912283</v>
      </c>
      <c r="P39" s="98">
        <v>0.88011212404140304</v>
      </c>
      <c r="Q39" s="98">
        <v>1.0460518274917101</v>
      </c>
      <c r="R39" s="102">
        <v>145.78524008921201</v>
      </c>
      <c r="S39" s="98">
        <v>0.82977767066174801</v>
      </c>
      <c r="T39" s="98">
        <v>1.15751529023066</v>
      </c>
      <c r="U39" s="98">
        <v>2.4394845844225101</v>
      </c>
      <c r="V39" s="98">
        <v>2.5321224226664198</v>
      </c>
      <c r="W39" s="98">
        <v>1.2022374617751399</v>
      </c>
      <c r="X39" s="98">
        <v>1.07131238328645</v>
      </c>
      <c r="Y39" s="108"/>
      <c r="Z39" s="98">
        <v>0.93209045485884601</v>
      </c>
      <c r="AA39" s="98">
        <v>46.0141401975946</v>
      </c>
      <c r="AB39" s="98">
        <v>0.79202430176799798</v>
      </c>
      <c r="AC39" s="98">
        <v>1.0107654854000301</v>
      </c>
      <c r="AD39" s="98">
        <v>0.84106575204985601</v>
      </c>
      <c r="AE39" s="108"/>
      <c r="AF39" s="108"/>
      <c r="AG39" s="108"/>
      <c r="AH39" s="98">
        <v>3.2821092009863699</v>
      </c>
      <c r="AI39" s="98">
        <v>0.72115544505408802</v>
      </c>
      <c r="AJ39" s="98">
        <v>0.77395827541173601</v>
      </c>
      <c r="AK39" s="98">
        <v>0.76344737976744403</v>
      </c>
      <c r="AL39" s="98">
        <v>0.78417399183495995</v>
      </c>
      <c r="AM39" s="98">
        <v>0.76014069512761795</v>
      </c>
      <c r="AN39" s="98">
        <v>0.750950987605848</v>
      </c>
      <c r="AO39" s="98">
        <v>0.79053799885401799</v>
      </c>
      <c r="AP39" s="98">
        <v>0.74106617892884397</v>
      </c>
      <c r="AQ39" s="98">
        <v>0.75405842444971005</v>
      </c>
      <c r="AR39" s="98">
        <v>0.734312001608175</v>
      </c>
      <c r="AS39" s="98">
        <v>0.733541301449122</v>
      </c>
      <c r="AT39" s="98">
        <v>0.71680069997180296</v>
      </c>
      <c r="AU39" s="98">
        <v>0.72487253373272997</v>
      </c>
      <c r="AV39" s="98">
        <v>0.71228551858347</v>
      </c>
      <c r="AW39" s="98">
        <v>0.74754932640574101</v>
      </c>
      <c r="AX39" s="98">
        <v>0.74696688283731805</v>
      </c>
      <c r="AY39" s="98">
        <v>0.79472541870577595</v>
      </c>
      <c r="AZ39" s="98">
        <v>2.2654422172685602</v>
      </c>
      <c r="BA39" s="108"/>
      <c r="BB39" s="98">
        <v>0.74471433430216505</v>
      </c>
      <c r="BC39" s="98">
        <v>0.85354409368984996</v>
      </c>
      <c r="BD39" s="105"/>
      <c r="BE39" s="105"/>
      <c r="BF39" s="105"/>
      <c r="BG39" s="105"/>
      <c r="BH39" s="105"/>
      <c r="BI39" s="105"/>
      <c r="BJ39" s="96"/>
    </row>
    <row r="40" spans="1:62" ht="11.25" customHeight="1" x14ac:dyDescent="0.25">
      <c r="A40" s="98" t="s">
        <v>1352</v>
      </c>
      <c r="B40" s="98" t="s">
        <v>1058</v>
      </c>
      <c r="C40" s="98">
        <v>1.59898272392455</v>
      </c>
      <c r="D40" s="98">
        <v>100299.340338646</v>
      </c>
      <c r="E40" s="98">
        <v>25.195130352833701</v>
      </c>
      <c r="F40" s="98">
        <v>11156.836090622201</v>
      </c>
      <c r="G40" s="108"/>
      <c r="H40" s="98">
        <v>5.6374008620385396</v>
      </c>
      <c r="I40" s="108"/>
      <c r="J40" s="98">
        <v>99.613897520150601</v>
      </c>
      <c r="K40" s="98">
        <v>42.6213410963096</v>
      </c>
      <c r="L40" s="98">
        <v>85006.647610004205</v>
      </c>
      <c r="M40" s="102">
        <v>6.31580638501518</v>
      </c>
      <c r="N40" s="98">
        <v>2.85223815069814</v>
      </c>
      <c r="O40" s="98">
        <v>1.0227014791348701</v>
      </c>
      <c r="P40" s="98">
        <v>0.93294138876798804</v>
      </c>
      <c r="Q40" s="98">
        <v>1.2855766276754601</v>
      </c>
      <c r="R40" s="102">
        <v>167.69126627377099</v>
      </c>
      <c r="S40" s="98">
        <v>0.77298549010511297</v>
      </c>
      <c r="T40" s="98">
        <v>1.2680482315141299</v>
      </c>
      <c r="U40" s="98">
        <v>2.3913404505798002</v>
      </c>
      <c r="V40" s="98">
        <v>2.5155890225992401</v>
      </c>
      <c r="W40" s="98">
        <v>1.13628840806081</v>
      </c>
      <c r="X40" s="98">
        <v>1.09493904562769</v>
      </c>
      <c r="Y40" s="108"/>
      <c r="Z40" s="98">
        <v>0.89921185547612703</v>
      </c>
      <c r="AA40" s="98">
        <v>45.2374043568351</v>
      </c>
      <c r="AB40" s="98">
        <v>0.77635737940472305</v>
      </c>
      <c r="AC40" s="98">
        <v>0.93240863159256404</v>
      </c>
      <c r="AD40" s="98">
        <v>0.80550381691051898</v>
      </c>
      <c r="AE40" s="108"/>
      <c r="AF40" s="108"/>
      <c r="AG40" s="108"/>
      <c r="AH40" s="98">
        <v>3.13649903083537</v>
      </c>
      <c r="AI40" s="98">
        <v>0.695641618284775</v>
      </c>
      <c r="AJ40" s="98">
        <v>0.75619467407001595</v>
      </c>
      <c r="AK40" s="98">
        <v>0.74259552286549002</v>
      </c>
      <c r="AL40" s="98">
        <v>0.70599998164783595</v>
      </c>
      <c r="AM40" s="98">
        <v>0.72077087845792398</v>
      </c>
      <c r="AN40" s="98">
        <v>0.74216546635001901</v>
      </c>
      <c r="AO40" s="98">
        <v>0.76669309000807895</v>
      </c>
      <c r="AP40" s="98">
        <v>0.71808710805418796</v>
      </c>
      <c r="AQ40" s="98">
        <v>0.73079868891834199</v>
      </c>
      <c r="AR40" s="98">
        <v>0.72668355010271202</v>
      </c>
      <c r="AS40" s="98">
        <v>0.75253166844956798</v>
      </c>
      <c r="AT40" s="98">
        <v>0.69562911626024904</v>
      </c>
      <c r="AU40" s="98">
        <v>0.72667404594318796</v>
      </c>
      <c r="AV40" s="98">
        <v>0.69124911577138404</v>
      </c>
      <c r="AW40" s="98">
        <v>0.70654039273001001</v>
      </c>
      <c r="AX40" s="98">
        <v>0.71643639082601696</v>
      </c>
      <c r="AY40" s="98">
        <v>0.75241811839789197</v>
      </c>
      <c r="AZ40" s="98">
        <v>2.19125462320287</v>
      </c>
      <c r="BA40" s="108"/>
      <c r="BB40" s="98">
        <v>0.73135762445637098</v>
      </c>
      <c r="BC40" s="98">
        <v>0.79745496171549102</v>
      </c>
      <c r="BD40" s="105"/>
      <c r="BE40" s="105"/>
      <c r="BF40" s="105"/>
      <c r="BG40" s="105"/>
      <c r="BH40" s="105"/>
      <c r="BI40" s="105"/>
      <c r="BJ40" s="96"/>
    </row>
    <row r="41" spans="1:62" ht="11.25" customHeight="1" x14ac:dyDescent="0.25">
      <c r="A41" s="98" t="s">
        <v>1351</v>
      </c>
      <c r="B41" s="98" t="s">
        <v>1058</v>
      </c>
      <c r="C41" s="98">
        <v>1.5721471355760801</v>
      </c>
      <c r="D41" s="98">
        <v>100159.00284873199</v>
      </c>
      <c r="E41" s="98">
        <v>26.740138552939701</v>
      </c>
      <c r="F41" s="98">
        <v>11159.662179340299</v>
      </c>
      <c r="G41" s="108"/>
      <c r="H41" s="98" t="s">
        <v>182</v>
      </c>
      <c r="I41" s="108"/>
      <c r="J41" s="98">
        <v>83.444548161768793</v>
      </c>
      <c r="K41" s="98">
        <v>42.567927734748501</v>
      </c>
      <c r="L41" s="98">
        <v>84342.912114811901</v>
      </c>
      <c r="M41" s="102">
        <v>4.7917156472564999</v>
      </c>
      <c r="N41" s="98">
        <v>2.8093808641930602</v>
      </c>
      <c r="O41" s="98">
        <v>0.98536074861362399</v>
      </c>
      <c r="P41" s="98">
        <v>0.96267678911980803</v>
      </c>
      <c r="Q41" s="98">
        <v>3.0707583886350598</v>
      </c>
      <c r="R41" s="102">
        <v>137.73904204056799</v>
      </c>
      <c r="S41" s="98">
        <v>0.74834077863122395</v>
      </c>
      <c r="T41" s="98">
        <v>1.12891310751947</v>
      </c>
      <c r="U41" s="98">
        <v>2.24803156716363</v>
      </c>
      <c r="V41" s="98">
        <v>2.4544748688481501</v>
      </c>
      <c r="W41" s="98">
        <v>1.19080048807697</v>
      </c>
      <c r="X41" s="98">
        <v>1.0037858928424299</v>
      </c>
      <c r="Y41" s="108"/>
      <c r="Z41" s="98">
        <v>0.91308124907716304</v>
      </c>
      <c r="AA41" s="98">
        <v>44.732682902169202</v>
      </c>
      <c r="AB41" s="98">
        <v>0.77871088222892104</v>
      </c>
      <c r="AC41" s="98">
        <v>0.89902262477165795</v>
      </c>
      <c r="AD41" s="98">
        <v>0.78703550476258699</v>
      </c>
      <c r="AE41" s="108"/>
      <c r="AF41" s="108"/>
      <c r="AG41" s="108"/>
      <c r="AH41" s="98">
        <v>3.2895382522175001</v>
      </c>
      <c r="AI41" s="98">
        <v>0.71431137967471303</v>
      </c>
      <c r="AJ41" s="98">
        <v>0.77975019347730501</v>
      </c>
      <c r="AK41" s="98">
        <v>0.76400116665317697</v>
      </c>
      <c r="AL41" s="98">
        <v>0.82758430902253699</v>
      </c>
      <c r="AM41" s="98">
        <v>0.77527554925494302</v>
      </c>
      <c r="AN41" s="98">
        <v>0.76246692566826202</v>
      </c>
      <c r="AO41" s="98">
        <v>0.76682249212095899</v>
      </c>
      <c r="AP41" s="98">
        <v>0.73594989471056105</v>
      </c>
      <c r="AQ41" s="98">
        <v>0.75121757359093599</v>
      </c>
      <c r="AR41" s="98">
        <v>0.78736462051883105</v>
      </c>
      <c r="AS41" s="98">
        <v>0.75175680265980405</v>
      </c>
      <c r="AT41" s="98">
        <v>0.71581744721631002</v>
      </c>
      <c r="AU41" s="98">
        <v>0.75108897799318897</v>
      </c>
      <c r="AV41" s="98">
        <v>0.69685858129639699</v>
      </c>
      <c r="AW41" s="98">
        <v>0.73161467234601796</v>
      </c>
      <c r="AX41" s="98">
        <v>0.73066395184758304</v>
      </c>
      <c r="AY41" s="98">
        <v>0.95778368015529602</v>
      </c>
      <c r="AZ41" s="98">
        <v>2.2155104326804498</v>
      </c>
      <c r="BA41" s="108"/>
      <c r="BB41" s="98">
        <v>0.72702589304135901</v>
      </c>
      <c r="BC41" s="98">
        <v>0.80511002968226897</v>
      </c>
      <c r="BD41" s="105"/>
      <c r="BE41" s="105"/>
      <c r="BF41" s="105"/>
      <c r="BG41" s="105"/>
      <c r="BH41" s="105"/>
      <c r="BI41" s="105"/>
      <c r="BJ41" s="96"/>
    </row>
    <row r="42" spans="1:62" ht="11.25" customHeight="1" x14ac:dyDescent="0.25">
      <c r="A42" s="98" t="s">
        <v>1350</v>
      </c>
      <c r="B42" s="98" t="s">
        <v>1058</v>
      </c>
      <c r="C42" s="98">
        <v>1.6645131754524201</v>
      </c>
      <c r="D42" s="98">
        <v>101325.00874663101</v>
      </c>
      <c r="E42" s="98">
        <v>26.5288192098857</v>
      </c>
      <c r="F42" s="98">
        <v>11225.9049244896</v>
      </c>
      <c r="G42" s="108"/>
      <c r="H42" s="98">
        <v>6.8601396276459203</v>
      </c>
      <c r="I42" s="108"/>
      <c r="J42" s="98">
        <v>100.498548817707</v>
      </c>
      <c r="K42" s="98">
        <v>44.175435568941502</v>
      </c>
      <c r="L42" s="98">
        <v>84484.091018598207</v>
      </c>
      <c r="M42" s="102">
        <v>4.5866496119200901</v>
      </c>
      <c r="N42" s="98">
        <v>2.88090465161623</v>
      </c>
      <c r="O42" s="98">
        <v>0.99692806454794702</v>
      </c>
      <c r="P42" s="98">
        <v>0.95971301997876701</v>
      </c>
      <c r="Q42" s="98">
        <v>1.36187230170735</v>
      </c>
      <c r="R42" s="102">
        <v>133.84422456253401</v>
      </c>
      <c r="S42" s="98">
        <v>0.75194053542309103</v>
      </c>
      <c r="T42" s="98">
        <v>1.0166044252228299</v>
      </c>
      <c r="U42" s="98">
        <v>2.2118799345822402</v>
      </c>
      <c r="V42" s="98">
        <v>2.4793022908353799</v>
      </c>
      <c r="W42" s="98">
        <v>1.16115799357094</v>
      </c>
      <c r="X42" s="98">
        <v>1.01807960681354</v>
      </c>
      <c r="Y42" s="108"/>
      <c r="Z42" s="98">
        <v>0.88483933753718502</v>
      </c>
      <c r="AA42" s="98">
        <v>45.690164459039202</v>
      </c>
      <c r="AB42" s="98">
        <v>0.78623087062939001</v>
      </c>
      <c r="AC42" s="98">
        <v>0.95089517235361298</v>
      </c>
      <c r="AD42" s="98">
        <v>0.78807540234735995</v>
      </c>
      <c r="AE42" s="108"/>
      <c r="AF42" s="108"/>
      <c r="AG42" s="108"/>
      <c r="AH42" s="98">
        <v>3.2676589105654998</v>
      </c>
      <c r="AI42" s="98">
        <v>0.71455709286070801</v>
      </c>
      <c r="AJ42" s="98">
        <v>0.759258190474981</v>
      </c>
      <c r="AK42" s="98">
        <v>0.75930488467743595</v>
      </c>
      <c r="AL42" s="98">
        <v>0.75300879971365697</v>
      </c>
      <c r="AM42" s="98">
        <v>0.72952758400715301</v>
      </c>
      <c r="AN42" s="98">
        <v>0.76251851473011001</v>
      </c>
      <c r="AO42" s="98">
        <v>0.754831386547276</v>
      </c>
      <c r="AP42" s="98">
        <v>0.756974685549333</v>
      </c>
      <c r="AQ42" s="98">
        <v>0.75374147648641499</v>
      </c>
      <c r="AR42" s="98">
        <v>0.74109433063262498</v>
      </c>
      <c r="AS42" s="98">
        <v>0.75761437879928395</v>
      </c>
      <c r="AT42" s="98">
        <v>0.71579433666952996</v>
      </c>
      <c r="AU42" s="98">
        <v>0.80396815463605398</v>
      </c>
      <c r="AV42" s="98">
        <v>0.73680204585565201</v>
      </c>
      <c r="AW42" s="98">
        <v>0.70761479893210899</v>
      </c>
      <c r="AX42" s="98">
        <v>0.75053630722201803</v>
      </c>
      <c r="AY42" s="98">
        <v>0.78557622931826399</v>
      </c>
      <c r="AZ42" s="98">
        <v>2.3026280003522399</v>
      </c>
      <c r="BA42" s="108"/>
      <c r="BB42" s="98">
        <v>0.74610563213493097</v>
      </c>
      <c r="BC42" s="98">
        <v>0.80869819056829195</v>
      </c>
      <c r="BD42" s="105"/>
      <c r="BE42" s="105"/>
      <c r="BF42" s="105"/>
      <c r="BG42" s="105"/>
      <c r="BH42" s="105"/>
      <c r="BI42" s="105"/>
      <c r="BJ42" s="96"/>
    </row>
    <row r="43" spans="1:62" ht="11.25" customHeight="1" x14ac:dyDescent="0.25">
      <c r="A43" s="98" t="s">
        <v>1349</v>
      </c>
      <c r="B43" s="98" t="s">
        <v>1058</v>
      </c>
      <c r="C43" s="98">
        <v>1.6701839889602801</v>
      </c>
      <c r="D43" s="98">
        <v>101192.290088971</v>
      </c>
      <c r="E43" s="98">
        <v>26.165777417487401</v>
      </c>
      <c r="F43" s="98">
        <v>11154.0350250556</v>
      </c>
      <c r="G43" s="108"/>
      <c r="H43" s="98" t="s">
        <v>182</v>
      </c>
      <c r="I43" s="108"/>
      <c r="J43" s="98">
        <v>99.683662447500694</v>
      </c>
      <c r="K43" s="98">
        <v>47.512819380399002</v>
      </c>
      <c r="L43" s="98">
        <v>85279.058482277003</v>
      </c>
      <c r="M43" s="102">
        <v>4.5458354092940301</v>
      </c>
      <c r="N43" s="98">
        <v>2.9427971205968499</v>
      </c>
      <c r="O43" s="98">
        <v>1.00424143149431</v>
      </c>
      <c r="P43" s="98">
        <v>0.95576470468743802</v>
      </c>
      <c r="Q43" s="98">
        <v>1.0763979988724499</v>
      </c>
      <c r="R43" s="102">
        <v>135.227760197592</v>
      </c>
      <c r="S43" s="98">
        <v>0.760999607097403</v>
      </c>
      <c r="T43" s="98">
        <v>1.09938683532976</v>
      </c>
      <c r="U43" s="98">
        <v>2.3086002662538201</v>
      </c>
      <c r="V43" s="98">
        <v>2.6627205818648401</v>
      </c>
      <c r="W43" s="98">
        <v>1.1344416798921</v>
      </c>
      <c r="X43" s="98">
        <v>1.0182093575534401</v>
      </c>
      <c r="Y43" s="108"/>
      <c r="Z43" s="98">
        <v>0.940773730760181</v>
      </c>
      <c r="AA43" s="98">
        <v>45.830997676802902</v>
      </c>
      <c r="AB43" s="98">
        <v>0.79796467092494905</v>
      </c>
      <c r="AC43" s="98">
        <v>0.978840574455065</v>
      </c>
      <c r="AD43" s="98">
        <v>0.79908932734272797</v>
      </c>
      <c r="AE43" s="108"/>
      <c r="AF43" s="108"/>
      <c r="AG43" s="108"/>
      <c r="AH43" s="98">
        <v>3.22670426962797</v>
      </c>
      <c r="AI43" s="98">
        <v>0.70109889091585698</v>
      </c>
      <c r="AJ43" s="98">
        <v>0.74066525868970501</v>
      </c>
      <c r="AK43" s="98">
        <v>0.74845020212125302</v>
      </c>
      <c r="AL43" s="98">
        <v>1.1466536942594701</v>
      </c>
      <c r="AM43" s="98">
        <v>0.75358549806648401</v>
      </c>
      <c r="AN43" s="98">
        <v>0.76219738883211197</v>
      </c>
      <c r="AO43" s="98">
        <v>0.76742004086027804</v>
      </c>
      <c r="AP43" s="98">
        <v>0.73504381518289796</v>
      </c>
      <c r="AQ43" s="98">
        <v>0.71949332249950604</v>
      </c>
      <c r="AR43" s="98">
        <v>0.74838544126896001</v>
      </c>
      <c r="AS43" s="98">
        <v>0.75513311810862604</v>
      </c>
      <c r="AT43" s="98">
        <v>0.720558981465931</v>
      </c>
      <c r="AU43" s="98">
        <v>0.74416518385547903</v>
      </c>
      <c r="AV43" s="98">
        <v>0.73424388642771998</v>
      </c>
      <c r="AW43" s="98">
        <v>0.69860681603629005</v>
      </c>
      <c r="AX43" s="98">
        <v>0.74324525550897502</v>
      </c>
      <c r="AY43" s="98">
        <v>0.78665053364892501</v>
      </c>
      <c r="AZ43" s="98">
        <v>2.2376151728968501</v>
      </c>
      <c r="BA43" s="108"/>
      <c r="BB43" s="98">
        <v>0.93655377644186599</v>
      </c>
      <c r="BC43" s="98">
        <v>0.81676586725324296</v>
      </c>
      <c r="BD43" s="105"/>
      <c r="BE43" s="105"/>
      <c r="BF43" s="105"/>
      <c r="BG43" s="105"/>
      <c r="BH43" s="105"/>
      <c r="BI43" s="105"/>
      <c r="BJ43" s="96"/>
    </row>
    <row r="44" spans="1:62" ht="11.25" customHeight="1" x14ac:dyDescent="0.25">
      <c r="A44" s="98" t="s">
        <v>1348</v>
      </c>
      <c r="B44" s="98" t="s">
        <v>1058</v>
      </c>
      <c r="C44" s="98">
        <v>1.6604534559290001</v>
      </c>
      <c r="D44" s="98">
        <v>100464.544939208</v>
      </c>
      <c r="E44" s="98">
        <v>25.383887957340299</v>
      </c>
      <c r="F44" s="98">
        <v>11320.8152710947</v>
      </c>
      <c r="G44" s="108"/>
      <c r="H44" s="98">
        <v>7.5219433783472596</v>
      </c>
      <c r="I44" s="108"/>
      <c r="J44" s="98">
        <v>106.810604053581</v>
      </c>
      <c r="K44" s="98">
        <v>44.172006057005703</v>
      </c>
      <c r="L44" s="98">
        <v>85002.703156540301</v>
      </c>
      <c r="M44" s="102">
        <v>4.6488817015356201</v>
      </c>
      <c r="N44" s="98">
        <v>2.8195345119812898</v>
      </c>
      <c r="O44" s="98">
        <v>0.99901388087181398</v>
      </c>
      <c r="P44" s="98">
        <v>0.924681270551859</v>
      </c>
      <c r="Q44" s="98">
        <v>1.4847261958153299</v>
      </c>
      <c r="R44" s="102">
        <v>130.68336483514</v>
      </c>
      <c r="S44" s="98">
        <v>0.75844294700920201</v>
      </c>
      <c r="T44" s="98">
        <v>1.0218089162934201</v>
      </c>
      <c r="U44" s="98">
        <v>2.18171943506833</v>
      </c>
      <c r="V44" s="98">
        <v>2.3862554866690702</v>
      </c>
      <c r="W44" s="98">
        <v>1.13941690216285</v>
      </c>
      <c r="X44" s="98">
        <v>1.0106253688743501</v>
      </c>
      <c r="Y44" s="108"/>
      <c r="Z44" s="98">
        <v>0.91208973148078498</v>
      </c>
      <c r="AA44" s="98">
        <v>45.393016426841399</v>
      </c>
      <c r="AB44" s="98">
        <v>0.79670372079698304</v>
      </c>
      <c r="AC44" s="98">
        <v>0.95760328718008103</v>
      </c>
      <c r="AD44" s="98">
        <v>0.80091211465324197</v>
      </c>
      <c r="AE44" s="108"/>
      <c r="AF44" s="108"/>
      <c r="AG44" s="108"/>
      <c r="AH44" s="98">
        <v>3.21616078402407</v>
      </c>
      <c r="AI44" s="98">
        <v>0.70111293197869695</v>
      </c>
      <c r="AJ44" s="98">
        <v>0.76614777139170498</v>
      </c>
      <c r="AK44" s="98">
        <v>0.73226145948904398</v>
      </c>
      <c r="AL44" s="98">
        <v>0.73018531262920505</v>
      </c>
      <c r="AM44" s="98">
        <v>0.75691703261740295</v>
      </c>
      <c r="AN44" s="98">
        <v>0.75268571237341197</v>
      </c>
      <c r="AO44" s="98">
        <v>0.73870020546552495</v>
      </c>
      <c r="AP44" s="98">
        <v>0.73175458507003399</v>
      </c>
      <c r="AQ44" s="98">
        <v>0.71951121053344502</v>
      </c>
      <c r="AR44" s="98">
        <v>0.72323461322738802</v>
      </c>
      <c r="AS44" s="98">
        <v>0.75230046658268801</v>
      </c>
      <c r="AT44" s="98">
        <v>0.70157047563236996</v>
      </c>
      <c r="AU44" s="98">
        <v>0.74300698095794204</v>
      </c>
      <c r="AV44" s="98">
        <v>0.70568299304601401</v>
      </c>
      <c r="AW44" s="98">
        <v>0.733445148011999</v>
      </c>
      <c r="AX44" s="98">
        <v>0.74881318140345599</v>
      </c>
      <c r="AY44" s="98">
        <v>0.77638227544142202</v>
      </c>
      <c r="AZ44" s="98">
        <v>2.2405760352074702</v>
      </c>
      <c r="BA44" s="108"/>
      <c r="BB44" s="98">
        <v>0.73482856839615096</v>
      </c>
      <c r="BC44" s="98">
        <v>0.83158942978809802</v>
      </c>
      <c r="BD44" s="105"/>
      <c r="BE44" s="105"/>
      <c r="BF44" s="105"/>
      <c r="BG44" s="105"/>
      <c r="BH44" s="105"/>
      <c r="BI44" s="105"/>
      <c r="BJ44" s="96"/>
    </row>
    <row r="45" spans="1:62" ht="11.25" customHeight="1" thickBot="1" x14ac:dyDescent="0.3">
      <c r="A45" s="97" t="s">
        <v>1347</v>
      </c>
      <c r="B45" s="97" t="s">
        <v>1058</v>
      </c>
      <c r="C45" s="97">
        <v>1.64735883149622</v>
      </c>
      <c r="D45" s="97">
        <v>102437.138288794</v>
      </c>
      <c r="E45" s="97">
        <v>25.836023394686698</v>
      </c>
      <c r="F45" s="97">
        <v>11188.9933631849</v>
      </c>
      <c r="G45" s="106"/>
      <c r="H45" s="97" t="s">
        <v>182</v>
      </c>
      <c r="I45" s="106"/>
      <c r="J45" s="97">
        <v>103.10821602788999</v>
      </c>
      <c r="K45" s="97">
        <v>46.255569791569599</v>
      </c>
      <c r="L45" s="97">
        <v>84120.376708536496</v>
      </c>
      <c r="M45" s="107">
        <v>4.4521185655267796</v>
      </c>
      <c r="N45" s="97">
        <v>2.8960902887142099</v>
      </c>
      <c r="O45" s="97">
        <v>0.99589516901046005</v>
      </c>
      <c r="P45" s="97">
        <v>0.89603406414278697</v>
      </c>
      <c r="Q45" s="97">
        <v>1.0053505725740799</v>
      </c>
      <c r="R45" s="107">
        <v>132.014566003813</v>
      </c>
      <c r="S45" s="97">
        <v>0.76188430265699303</v>
      </c>
      <c r="T45" s="97">
        <v>1.1791564628487501</v>
      </c>
      <c r="U45" s="97">
        <v>2.3107002789286999</v>
      </c>
      <c r="V45" s="97">
        <v>2.6413191058690599</v>
      </c>
      <c r="W45" s="97">
        <v>1.1381885551348501</v>
      </c>
      <c r="X45" s="97">
        <v>0.98291294281386499</v>
      </c>
      <c r="Y45" s="106"/>
      <c r="Z45" s="97">
        <v>0.88541110388619104</v>
      </c>
      <c r="AA45" s="97">
        <v>45.574245284551402</v>
      </c>
      <c r="AB45" s="97">
        <v>0.78992584371479202</v>
      </c>
      <c r="AC45" s="97">
        <v>1.01046755808803</v>
      </c>
      <c r="AD45" s="97">
        <v>0.79369219111986</v>
      </c>
      <c r="AE45" s="106"/>
      <c r="AF45" s="106"/>
      <c r="AG45" s="106"/>
      <c r="AH45" s="97">
        <v>3.1350557206074199</v>
      </c>
      <c r="AI45" s="97">
        <v>0.70086907257091402</v>
      </c>
      <c r="AJ45" s="97">
        <v>0.76473811552443705</v>
      </c>
      <c r="AK45" s="97">
        <v>0.74615782007467002</v>
      </c>
      <c r="AL45" s="97">
        <v>0.73576502926118403</v>
      </c>
      <c r="AM45" s="97">
        <v>0.76324865524211505</v>
      </c>
      <c r="AN45" s="97">
        <v>0.76049738047694704</v>
      </c>
      <c r="AO45" s="97">
        <v>0.73801356559276898</v>
      </c>
      <c r="AP45" s="97">
        <v>0.724239500198405</v>
      </c>
      <c r="AQ45" s="97">
        <v>0.70903242067629602</v>
      </c>
      <c r="AR45" s="97">
        <v>0.72493600218552501</v>
      </c>
      <c r="AS45" s="97">
        <v>0.74152744874204701</v>
      </c>
      <c r="AT45" s="97">
        <v>0.70574973552886899</v>
      </c>
      <c r="AU45" s="97">
        <v>0.71372047862828003</v>
      </c>
      <c r="AV45" s="97">
        <v>0.710523185559227</v>
      </c>
      <c r="AW45" s="97">
        <v>0.72351401668591697</v>
      </c>
      <c r="AX45" s="97">
        <v>0.74143509847653899</v>
      </c>
      <c r="AY45" s="97">
        <v>0.77205744979477597</v>
      </c>
      <c r="AZ45" s="97">
        <v>2.2988613783750602</v>
      </c>
      <c r="BA45" s="106"/>
      <c r="BB45" s="97">
        <v>0.73006317227918105</v>
      </c>
      <c r="BC45" s="97">
        <v>0.82576307422130202</v>
      </c>
      <c r="BD45" s="105"/>
      <c r="BE45" s="105"/>
      <c r="BF45" s="105"/>
      <c r="BG45" s="105"/>
      <c r="BH45" s="105"/>
      <c r="BI45" s="105"/>
      <c r="BJ45" s="96"/>
    </row>
    <row r="46" spans="1:62" ht="11.25" customHeight="1" x14ac:dyDescent="0.25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</row>
    <row r="47" spans="1:62" ht="11.25" customHeight="1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</row>
    <row r="48" spans="1:62" ht="11.25" customHeight="1" x14ac:dyDescent="0.25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</row>
    <row r="49" spans="1:62" ht="11.25" customHeight="1" x14ac:dyDescent="0.2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</row>
    <row r="50" spans="1:62" ht="11.25" customHeight="1" x14ac:dyDescent="0.25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</row>
    <row r="51" spans="1:62" ht="11.25" customHeight="1" x14ac:dyDescent="0.25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</row>
    <row r="52" spans="1:62" ht="11.25" customHeight="1" x14ac:dyDescent="0.25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</row>
    <row r="53" spans="1:62" ht="11.25" customHeight="1" x14ac:dyDescent="0.25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</row>
    <row r="54" spans="1:62" ht="11.25" customHeight="1" x14ac:dyDescent="0.25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</row>
    <row r="55" spans="1:62" ht="11.25" customHeight="1" x14ac:dyDescent="0.25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</row>
    <row r="56" spans="1:62" ht="11.25" customHeight="1" x14ac:dyDescent="0.25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</row>
    <row r="57" spans="1:62" ht="11.25" customHeight="1" x14ac:dyDescent="0.25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</row>
    <row r="58" spans="1:62" ht="11.25" customHeight="1" x14ac:dyDescent="0.25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</row>
    <row r="59" spans="1:62" ht="11.25" customHeight="1" x14ac:dyDescent="0.25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</row>
    <row r="60" spans="1:62" ht="11.25" customHeight="1" x14ac:dyDescent="0.25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</row>
    <row r="61" spans="1:62" ht="11.25" customHeight="1" x14ac:dyDescent="0.2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</row>
    <row r="62" spans="1:62" ht="11.25" customHeight="1" x14ac:dyDescent="0.25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</row>
    <row r="63" spans="1:62" ht="11.25" customHeight="1" x14ac:dyDescent="0.25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</row>
    <row r="64" spans="1:62" ht="11.25" customHeight="1" x14ac:dyDescent="0.25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</row>
    <row r="65" spans="1:62" ht="11.25" customHeight="1" x14ac:dyDescent="0.2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</row>
    <row r="66" spans="1:62" ht="11.25" customHeight="1" x14ac:dyDescent="0.25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</row>
    <row r="67" spans="1:62" ht="11.25" customHeight="1" x14ac:dyDescent="0.2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</row>
    <row r="68" spans="1:62" ht="11.25" customHeight="1" x14ac:dyDescent="0.25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</row>
    <row r="69" spans="1:62" ht="11.25" customHeight="1" x14ac:dyDescent="0.25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</row>
    <row r="70" spans="1:62" ht="11.25" customHeight="1" x14ac:dyDescent="0.25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</row>
    <row r="71" spans="1:62" ht="11.25" customHeight="1" x14ac:dyDescent="0.2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</row>
    <row r="72" spans="1:62" ht="11.25" customHeight="1" x14ac:dyDescent="0.25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</row>
    <row r="73" spans="1:62" ht="11.25" customHeight="1" x14ac:dyDescent="0.2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</row>
    <row r="74" spans="1:62" ht="11.25" customHeight="1" x14ac:dyDescent="0.25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</row>
    <row r="75" spans="1:62" ht="11.25" customHeight="1" x14ac:dyDescent="0.25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</row>
    <row r="76" spans="1:62" ht="11.25" customHeight="1" x14ac:dyDescent="0.25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</row>
    <row r="77" spans="1:62" ht="11.25" customHeight="1" x14ac:dyDescent="0.2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</row>
    <row r="78" spans="1:62" ht="11.25" customHeight="1" x14ac:dyDescent="0.25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</row>
    <row r="79" spans="1:62" ht="11.25" customHeight="1" x14ac:dyDescent="0.25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</row>
    <row r="80" spans="1:62" ht="11.25" customHeight="1" x14ac:dyDescent="0.25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</row>
    <row r="81" spans="1:62" ht="11.25" customHeight="1" x14ac:dyDescent="0.25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</row>
    <row r="82" spans="1:62" ht="11.2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</row>
    <row r="83" spans="1:62" ht="11.25" customHeight="1" x14ac:dyDescent="0.25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</row>
    <row r="84" spans="1:62" ht="11.25" customHeight="1" x14ac:dyDescent="0.25">
      <c r="A84" s="105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</row>
    <row r="85" spans="1:62" ht="11.25" customHeight="1" x14ac:dyDescent="0.25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</row>
    <row r="86" spans="1:62" ht="11.25" customHeight="1" x14ac:dyDescent="0.25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</row>
    <row r="87" spans="1:62" ht="11.25" customHeight="1" x14ac:dyDescent="0.25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</row>
    <row r="88" spans="1:62" ht="11.25" customHeight="1" x14ac:dyDescent="0.25">
      <c r="A88" s="105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</row>
    <row r="89" spans="1:62" ht="11.25" customHeight="1" x14ac:dyDescent="0.25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</row>
    <row r="90" spans="1:62" ht="11.25" customHeight="1" x14ac:dyDescent="0.25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</row>
    <row r="91" spans="1:62" ht="11.25" customHeight="1" x14ac:dyDescent="0.25">
      <c r="A91" s="105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</row>
    <row r="92" spans="1:62" ht="11.25" customHeight="1" x14ac:dyDescent="0.25">
      <c r="A92" s="105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</row>
    <row r="93" spans="1:62" ht="11.25" customHeight="1" x14ac:dyDescent="0.25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</row>
    <row r="94" spans="1:62" ht="11.25" customHeight="1" x14ac:dyDescent="0.25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</row>
    <row r="95" spans="1:62" ht="11.25" customHeight="1" x14ac:dyDescent="0.25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</row>
    <row r="96" spans="1:62" ht="11.25" customHeight="1" x14ac:dyDescent="0.25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</row>
    <row r="97" spans="1:62" ht="11.25" customHeight="1" x14ac:dyDescent="0.25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</row>
    <row r="98" spans="1:62" ht="11.25" customHeight="1" x14ac:dyDescent="0.25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</row>
    <row r="99" spans="1:62" ht="11.25" customHeight="1" x14ac:dyDescent="0.25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</row>
    <row r="100" spans="1:62" ht="11.25" customHeight="1" x14ac:dyDescent="0.25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</row>
    <row r="101" spans="1:62" ht="11.25" customHeight="1" x14ac:dyDescent="0.25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</row>
    <row r="102" spans="1:62" ht="11.25" customHeight="1" x14ac:dyDescent="0.25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</row>
    <row r="103" spans="1:62" ht="11.25" customHeight="1" x14ac:dyDescent="0.25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</row>
    <row r="104" spans="1:62" ht="11.25" customHeight="1" x14ac:dyDescent="0.25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</row>
    <row r="105" spans="1:62" ht="11.25" customHeight="1" x14ac:dyDescent="0.2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</row>
    <row r="106" spans="1:62" ht="11.25" customHeight="1" x14ac:dyDescent="0.25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</row>
    <row r="107" spans="1:62" ht="11.25" customHeight="1" x14ac:dyDescent="0.25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</row>
    <row r="108" spans="1:62" ht="11.25" customHeight="1" x14ac:dyDescent="0.25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</row>
    <row r="109" spans="1:62" ht="11.25" customHeight="1" x14ac:dyDescent="0.25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</row>
    <row r="110" spans="1:62" ht="11.25" customHeight="1" x14ac:dyDescent="0.25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</row>
    <row r="111" spans="1:62" ht="11.25" customHeight="1" x14ac:dyDescent="0.25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</row>
    <row r="112" spans="1:62" ht="11.25" customHeight="1" x14ac:dyDescent="0.25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</row>
    <row r="113" spans="1:62" ht="11.25" customHeight="1" x14ac:dyDescent="0.25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</row>
    <row r="114" spans="1:62" ht="11.25" customHeight="1" x14ac:dyDescent="0.25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</row>
    <row r="115" spans="1:62" ht="11.25" customHeight="1" x14ac:dyDescent="0.25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</row>
    <row r="116" spans="1:62" ht="11.25" customHeight="1" x14ac:dyDescent="0.25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</row>
    <row r="117" spans="1:62" ht="11.25" customHeight="1" x14ac:dyDescent="0.25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</row>
    <row r="118" spans="1:62" ht="11.25" customHeight="1" x14ac:dyDescent="0.25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</row>
    <row r="119" spans="1:62" ht="11.25" customHeight="1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</row>
    <row r="120" spans="1:62" ht="11.25" customHeight="1" x14ac:dyDescent="0.2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</row>
    <row r="121" spans="1:62" ht="11.25" customHeight="1" x14ac:dyDescent="0.2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</row>
    <row r="122" spans="1:62" ht="11.25" customHeight="1" x14ac:dyDescent="0.2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</row>
    <row r="123" spans="1:62" ht="11.25" customHeight="1" x14ac:dyDescent="0.2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</row>
    <row r="124" spans="1:62" ht="11.25" customHeight="1" x14ac:dyDescent="0.2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</row>
    <row r="125" spans="1:62" ht="11.25" customHeight="1" x14ac:dyDescent="0.2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</row>
    <row r="126" spans="1:62" ht="11.25" customHeight="1" x14ac:dyDescent="0.2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</row>
    <row r="127" spans="1:62" ht="11.25" customHeight="1" x14ac:dyDescent="0.2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</row>
    <row r="128" spans="1:62" ht="11.25" customHeight="1" x14ac:dyDescent="0.2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</row>
    <row r="129" spans="1:62" ht="11.25" customHeight="1" x14ac:dyDescent="0.2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</row>
    <row r="130" spans="1:62" ht="11.25" customHeight="1" x14ac:dyDescent="0.2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</row>
    <row r="131" spans="1:62" ht="11.25" customHeight="1" x14ac:dyDescent="0.2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</row>
    <row r="132" spans="1:62" ht="11.25" customHeight="1" x14ac:dyDescent="0.2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</row>
    <row r="133" spans="1:62" ht="11.25" customHeight="1" x14ac:dyDescent="0.2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</row>
    <row r="134" spans="1:62" ht="11.25" customHeight="1" x14ac:dyDescent="0.2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</row>
    <row r="135" spans="1:62" ht="11.25" customHeight="1" x14ac:dyDescent="0.2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</row>
    <row r="136" spans="1:62" ht="11.25" customHeight="1" x14ac:dyDescent="0.2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</row>
    <row r="137" spans="1:62" ht="11.25" customHeight="1" x14ac:dyDescent="0.2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</row>
    <row r="138" spans="1:62" ht="11.25" customHeight="1" x14ac:dyDescent="0.2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</row>
    <row r="139" spans="1:62" ht="11.25" customHeight="1" x14ac:dyDescent="0.2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</row>
    <row r="140" spans="1:62" ht="11.25" customHeight="1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</row>
    <row r="141" spans="1:62" ht="11.25" customHeight="1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</row>
    <row r="142" spans="1:62" ht="11.25" customHeight="1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</row>
    <row r="143" spans="1:62" ht="11.25" customHeight="1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</row>
    <row r="144" spans="1:62" ht="11.25" customHeight="1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</row>
    <row r="145" spans="1:62" ht="11.25" customHeight="1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</row>
    <row r="146" spans="1:62" ht="11.25" customHeight="1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</row>
    <row r="147" spans="1:62" ht="11.25" customHeight="1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</row>
    <row r="148" spans="1:62" ht="11.25" customHeight="1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</row>
    <row r="149" spans="1:62" ht="11.25" customHeight="1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</row>
    <row r="150" spans="1:62" ht="11.25" customHeight="1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</row>
    <row r="151" spans="1:62" ht="11.25" customHeight="1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</row>
    <row r="152" spans="1:62" ht="11.25" customHeight="1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</row>
    <row r="153" spans="1:62" ht="11.25" customHeight="1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</row>
    <row r="154" spans="1:62" ht="11.25" customHeight="1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</row>
    <row r="155" spans="1:62" ht="11.25" customHeight="1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</row>
    <row r="156" spans="1:62" ht="11.25" customHeight="1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</row>
    <row r="157" spans="1:62" ht="11.25" customHeight="1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</row>
    <row r="158" spans="1:62" ht="11.25" customHeight="1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</row>
    <row r="159" spans="1:62" ht="11.25" customHeight="1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</row>
    <row r="160" spans="1:62" ht="11.25" customHeight="1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</row>
    <row r="161" spans="1:62" ht="11.25" customHeight="1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</row>
    <row r="162" spans="1:62" ht="11.25" customHeight="1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</row>
    <row r="163" spans="1:62" ht="11.25" customHeight="1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</row>
    <row r="164" spans="1:62" ht="11.25" customHeigh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</row>
    <row r="165" spans="1:62" ht="11.25" customHeight="1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/>
    </row>
    <row r="166" spans="1:62" ht="11.25" customHeight="1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</row>
    <row r="167" spans="1:62" ht="11.25" customHeight="1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</row>
    <row r="168" spans="1:62" ht="11.25" customHeight="1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</row>
    <row r="169" spans="1:62" ht="11.25" customHeight="1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</row>
    <row r="170" spans="1:62" ht="11.25" customHeight="1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</row>
    <row r="171" spans="1:62" ht="11.25" customHeight="1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</row>
    <row r="172" spans="1:62" ht="11.25" customHeight="1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</row>
    <row r="173" spans="1:62" ht="11.25" customHeight="1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</row>
    <row r="174" spans="1:62" ht="11.25" customHeight="1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</row>
    <row r="175" spans="1:62" ht="11.25" customHeight="1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</row>
    <row r="176" spans="1:62" ht="11.25" customHeight="1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</row>
    <row r="177" spans="1:62" ht="11.25" customHeight="1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</row>
    <row r="178" spans="1:62" ht="11.25" customHeight="1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</row>
    <row r="179" spans="1:62" ht="11.25" customHeight="1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</row>
    <row r="180" spans="1:62" ht="11.25" customHeight="1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</row>
    <row r="181" spans="1:62" ht="11.25" customHeight="1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</row>
    <row r="182" spans="1:62" ht="11.25" customHeight="1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</row>
    <row r="183" spans="1:62" ht="11.25" customHeight="1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</row>
    <row r="184" spans="1:62" ht="11.25" customHeight="1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</row>
    <row r="185" spans="1:62" ht="11.25" customHeight="1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</row>
    <row r="186" spans="1:62" ht="11.25" customHeight="1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</row>
    <row r="187" spans="1:62" ht="11.25" customHeight="1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</row>
    <row r="188" spans="1:62" ht="11.25" customHeight="1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</row>
    <row r="189" spans="1:62" ht="11.25" customHeight="1" x14ac:dyDescent="0.25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</row>
    <row r="190" spans="1:62" ht="11.25" customHeight="1" x14ac:dyDescent="0.25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</row>
    <row r="191" spans="1:62" ht="11.25" customHeight="1" x14ac:dyDescent="0.25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</row>
    <row r="192" spans="1:62" ht="11.25" customHeight="1" x14ac:dyDescent="0.25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</row>
    <row r="193" spans="1:62" ht="11.25" customHeight="1" x14ac:dyDescent="0.25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</row>
    <row r="194" spans="1:62" ht="11.25" customHeight="1" x14ac:dyDescent="0.25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</row>
    <row r="195" spans="1:62" ht="11.25" customHeight="1" x14ac:dyDescent="0.25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</row>
    <row r="196" spans="1:62" ht="11.25" customHeight="1" x14ac:dyDescent="0.25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</row>
    <row r="197" spans="1:62" ht="11.25" customHeight="1" x14ac:dyDescent="0.25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</row>
    <row r="198" spans="1:62" ht="11.25" customHeight="1" x14ac:dyDescent="0.25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</row>
    <row r="199" spans="1:62" ht="11.25" customHeight="1" x14ac:dyDescent="0.25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</row>
    <row r="200" spans="1:62" ht="11.25" customHeight="1" x14ac:dyDescent="0.25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</row>
    <row r="201" spans="1:62" ht="11.25" customHeight="1" x14ac:dyDescent="0.25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</row>
    <row r="202" spans="1:62" ht="11.25" customHeight="1" x14ac:dyDescent="0.25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</row>
    <row r="203" spans="1:62" ht="11.25" customHeight="1" x14ac:dyDescent="0.25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</row>
    <row r="204" spans="1:62" ht="11.25" customHeight="1" x14ac:dyDescent="0.25">
      <c r="A204" s="105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</row>
    <row r="205" spans="1:62" ht="11.25" customHeight="1" x14ac:dyDescent="0.25">
      <c r="A205" s="105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</row>
    <row r="206" spans="1:62" ht="11.25" customHeight="1" x14ac:dyDescent="0.25">
      <c r="A206" s="105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</row>
    <row r="207" spans="1:62" ht="11.25" customHeight="1" x14ac:dyDescent="0.25">
      <c r="A207" s="105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</row>
    <row r="208" spans="1:62" ht="11.25" customHeight="1" x14ac:dyDescent="0.25">
      <c r="A208" s="105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</row>
    <row r="209" spans="1:62" ht="11.25" customHeight="1" x14ac:dyDescent="0.25">
      <c r="A209" s="105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  <c r="BJ209" s="105"/>
    </row>
    <row r="210" spans="1:62" ht="11.25" customHeight="1" x14ac:dyDescent="0.25">
      <c r="A210" s="105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</row>
    <row r="211" spans="1:62" ht="11.25" customHeight="1" x14ac:dyDescent="0.25">
      <c r="A211" s="105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</row>
    <row r="212" spans="1:62" ht="11.25" customHeight="1" x14ac:dyDescent="0.25">
      <c r="A212" s="105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</row>
    <row r="213" spans="1:62" ht="11.25" customHeight="1" x14ac:dyDescent="0.25">
      <c r="A213" s="105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</row>
    <row r="214" spans="1:62" ht="11.25" customHeight="1" x14ac:dyDescent="0.25">
      <c r="A214" s="105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</row>
    <row r="215" spans="1:62" ht="11.25" customHeight="1" x14ac:dyDescent="0.25">
      <c r="A215" s="105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</row>
    <row r="216" spans="1:62" ht="11.25" customHeight="1" x14ac:dyDescent="0.25">
      <c r="A216" s="105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</row>
    <row r="217" spans="1:62" ht="11.25" customHeight="1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  <c r="BJ217" s="105"/>
    </row>
    <row r="218" spans="1:62" ht="11.25" customHeight="1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  <c r="BJ218" s="105"/>
    </row>
    <row r="219" spans="1:62" ht="11.25" customHeight="1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</row>
    <row r="220" spans="1:62" ht="11.25" customHeight="1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  <c r="BJ220" s="105"/>
    </row>
    <row r="221" spans="1:62" ht="11.25" customHeight="1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</row>
    <row r="222" spans="1:62" ht="11.25" customHeight="1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  <c r="BJ222" s="105"/>
    </row>
    <row r="223" spans="1:62" ht="11.25" customHeight="1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</row>
    <row r="224" spans="1:62" ht="11.25" customHeight="1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</row>
    <row r="225" spans="1:62" ht="11.25" customHeight="1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</row>
    <row r="226" spans="1:62" ht="11.25" customHeight="1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</row>
    <row r="227" spans="1:62" ht="11.25" customHeight="1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</row>
    <row r="228" spans="1:62" ht="11.25" customHeight="1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</row>
    <row r="229" spans="1:62" ht="11.25" customHeight="1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</row>
    <row r="230" spans="1:62" ht="11.25" customHeight="1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</row>
    <row r="231" spans="1:62" ht="11.25" customHeight="1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</row>
    <row r="232" spans="1:62" ht="11.25" customHeight="1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</row>
    <row r="233" spans="1:62" ht="11.25" customHeight="1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</row>
    <row r="234" spans="1:62" ht="11.25" customHeight="1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</row>
    <row r="235" spans="1:62" ht="11.25" customHeight="1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</row>
    <row r="236" spans="1:62" ht="11.25" customHeight="1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</row>
    <row r="237" spans="1:62" ht="11.25" customHeight="1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</row>
    <row r="238" spans="1:62" ht="11.25" customHeight="1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</row>
    <row r="239" spans="1:62" ht="11.25" customHeight="1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</row>
    <row r="240" spans="1:62" ht="11.25" customHeight="1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</row>
    <row r="241" spans="1:62" ht="11.25" customHeight="1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</row>
    <row r="242" spans="1:62" ht="11.25" customHeight="1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</row>
    <row r="243" spans="1:62" ht="11.25" customHeight="1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</row>
    <row r="244" spans="1:62" ht="11.25" customHeight="1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</row>
    <row r="245" spans="1:62" ht="11.25" customHeight="1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</row>
    <row r="246" spans="1:62" ht="11.25" customHeight="1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</row>
    <row r="247" spans="1:62" ht="11.25" customHeight="1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</row>
    <row r="248" spans="1:62" ht="11.25" customHeight="1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</row>
    <row r="249" spans="1:62" ht="11.25" customHeight="1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</row>
    <row r="250" spans="1:62" ht="11.25" customHeight="1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</row>
    <row r="251" spans="1:62" ht="11.25" customHeight="1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</row>
    <row r="252" spans="1:62" ht="11.25" customHeight="1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</row>
    <row r="253" spans="1:62" ht="11.25" customHeight="1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</row>
    <row r="254" spans="1:62" ht="11.25" customHeight="1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</row>
    <row r="255" spans="1:62" ht="11.25" customHeight="1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</row>
    <row r="256" spans="1:62" ht="11.25" customHeight="1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</row>
    <row r="257" spans="1:62" ht="11.25" customHeight="1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</row>
    <row r="258" spans="1:62" ht="11.25" customHeight="1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</row>
    <row r="259" spans="1:62" ht="11.25" customHeight="1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</row>
    <row r="260" spans="1:62" ht="11.25" customHeight="1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</row>
    <row r="261" spans="1:62" ht="11.25" customHeight="1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</row>
    <row r="262" spans="1:62" ht="11.25" customHeight="1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</row>
    <row r="263" spans="1:62" ht="11.25" customHeight="1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</row>
    <row r="264" spans="1:62" ht="11.25" customHeight="1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</row>
    <row r="265" spans="1:62" ht="11.25" customHeight="1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</row>
    <row r="266" spans="1:62" ht="11.25" customHeight="1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</row>
    <row r="267" spans="1:62" ht="11.25" customHeight="1" x14ac:dyDescent="0.25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</row>
    <row r="268" spans="1:62" ht="11.25" customHeight="1" x14ac:dyDescent="0.25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</row>
    <row r="269" spans="1:62" ht="11.25" customHeight="1" x14ac:dyDescent="0.25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</row>
    <row r="270" spans="1:62" ht="11.25" customHeight="1" x14ac:dyDescent="0.25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</row>
    <row r="271" spans="1:62" ht="11.25" customHeight="1" x14ac:dyDescent="0.25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</row>
    <row r="272" spans="1:62" ht="11.25" customHeight="1" x14ac:dyDescent="0.25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</row>
    <row r="273" spans="1:62" ht="11.25" customHeight="1" x14ac:dyDescent="0.25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</row>
    <row r="274" spans="1:62" ht="11.25" customHeight="1" x14ac:dyDescent="0.25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</row>
    <row r="275" spans="1:62" ht="11.25" customHeight="1" x14ac:dyDescent="0.25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</row>
    <row r="276" spans="1:62" ht="11.25" customHeight="1" x14ac:dyDescent="0.25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</row>
    <row r="277" spans="1:62" ht="11.25" customHeight="1" x14ac:dyDescent="0.25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</row>
    <row r="278" spans="1:62" ht="11.25" customHeight="1" x14ac:dyDescent="0.25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</row>
    <row r="279" spans="1:62" ht="11.25" customHeight="1" x14ac:dyDescent="0.25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</row>
    <row r="280" spans="1:62" ht="11.25" customHeight="1" x14ac:dyDescent="0.25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</row>
    <row r="281" spans="1:62" ht="11.25" customHeight="1" x14ac:dyDescent="0.25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</row>
    <row r="282" spans="1:62" ht="11.25" customHeight="1" x14ac:dyDescent="0.25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</row>
    <row r="283" spans="1:62" ht="11.25" customHeight="1" x14ac:dyDescent="0.25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</row>
    <row r="284" spans="1:62" ht="11.25" customHeight="1" x14ac:dyDescent="0.25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</row>
    <row r="285" spans="1:62" ht="11.25" customHeight="1" x14ac:dyDescent="0.25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</row>
    <row r="286" spans="1:62" ht="11.25" customHeight="1" x14ac:dyDescent="0.25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</row>
    <row r="287" spans="1:62" ht="11.25" customHeight="1" x14ac:dyDescent="0.25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</row>
    <row r="288" spans="1:62" ht="11.25" customHeight="1" x14ac:dyDescent="0.25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  <c r="BJ288" s="105"/>
    </row>
    <row r="289" spans="1:62" ht="11.25" customHeight="1" x14ac:dyDescent="0.25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</row>
    <row r="290" spans="1:62" ht="11.25" customHeight="1" x14ac:dyDescent="0.25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</row>
    <row r="291" spans="1:62" ht="11.25" customHeight="1" x14ac:dyDescent="0.25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</row>
    <row r="292" spans="1:62" ht="11.25" customHeight="1" x14ac:dyDescent="0.25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</row>
    <row r="293" spans="1:62" ht="11.25" customHeight="1" x14ac:dyDescent="0.25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</row>
    <row r="294" spans="1:62" ht="11.25" customHeight="1" x14ac:dyDescent="0.25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</row>
    <row r="295" spans="1:62" ht="11.25" customHeight="1" x14ac:dyDescent="0.25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</row>
    <row r="296" spans="1:62" ht="11.25" customHeight="1" x14ac:dyDescent="0.25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</row>
    <row r="297" spans="1:62" ht="11.25" customHeight="1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</row>
    <row r="298" spans="1:62" ht="11.25" customHeight="1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</row>
    <row r="299" spans="1:62" ht="11.25" customHeight="1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</row>
    <row r="300" spans="1:62" ht="11.25" customHeight="1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</row>
    <row r="301" spans="1:62" ht="11.25" customHeight="1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</row>
    <row r="302" spans="1:62" ht="11.25" customHeight="1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</row>
    <row r="303" spans="1:62" ht="11.25" customHeight="1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</row>
    <row r="304" spans="1:62" ht="11.25" customHeight="1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</row>
    <row r="305" spans="1:62" ht="11.25" customHeight="1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</row>
    <row r="306" spans="1:62" ht="11.25" customHeight="1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</row>
    <row r="307" spans="1:62" ht="11.25" customHeight="1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</row>
    <row r="308" spans="1:62" ht="11.25" customHeight="1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</row>
    <row r="309" spans="1:62" ht="11.25" customHeight="1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</row>
    <row r="310" spans="1:62" ht="11.25" customHeight="1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</row>
    <row r="311" spans="1:62" ht="11.25" customHeight="1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</row>
    <row r="312" spans="1:62" ht="11.25" customHeight="1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</row>
    <row r="313" spans="1:62" ht="11.25" customHeight="1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</row>
    <row r="314" spans="1:62" ht="11.25" customHeight="1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</row>
    <row r="315" spans="1:62" ht="11.25" customHeight="1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</row>
    <row r="316" spans="1:62" ht="11.25" customHeight="1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</row>
    <row r="317" spans="1:62" ht="11.25" customHeight="1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</row>
    <row r="318" spans="1:62" ht="11.25" customHeight="1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</row>
    <row r="319" spans="1:62" ht="11.25" customHeight="1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</row>
    <row r="320" spans="1:62" ht="11.25" customHeight="1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</row>
    <row r="321" spans="1:62" ht="11.25" customHeight="1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</row>
    <row r="322" spans="1:62" ht="11.25" customHeight="1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</row>
    <row r="323" spans="1:62" ht="11.25" customHeight="1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</row>
    <row r="324" spans="1:62" ht="11.25" customHeight="1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</row>
    <row r="325" spans="1:62" ht="11.25" customHeight="1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</row>
    <row r="326" spans="1:62" ht="11.25" customHeight="1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</row>
    <row r="327" spans="1:62" ht="11.25" customHeight="1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</row>
    <row r="328" spans="1:62" ht="11.25" customHeight="1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</row>
    <row r="329" spans="1:62" ht="11.25" customHeight="1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</row>
    <row r="330" spans="1:62" ht="11.25" customHeight="1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</row>
    <row r="331" spans="1:62" ht="11.25" customHeight="1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</row>
    <row r="332" spans="1:62" ht="11.25" customHeight="1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</row>
    <row r="333" spans="1:62" ht="11.25" customHeight="1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</row>
    <row r="334" spans="1:62" ht="11.25" customHeight="1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</row>
    <row r="335" spans="1:62" ht="11.25" customHeight="1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</row>
    <row r="336" spans="1:62" ht="11.25" customHeight="1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</row>
    <row r="337" spans="1:62" ht="11.25" customHeight="1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</row>
    <row r="338" spans="1:62" ht="11.25" customHeight="1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</row>
    <row r="339" spans="1:62" ht="11.25" customHeight="1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</row>
    <row r="340" spans="1:62" ht="11.25" customHeight="1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</row>
    <row r="341" spans="1:62" ht="11.25" customHeight="1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</row>
    <row r="342" spans="1:62" ht="11.25" customHeight="1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</row>
    <row r="343" spans="1:62" ht="11.25" customHeight="1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</row>
    <row r="344" spans="1:62" ht="11.25" customHeight="1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</row>
    <row r="345" spans="1:62" ht="11.25" customHeight="1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</row>
    <row r="346" spans="1:62" ht="11.25" customHeight="1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</row>
    <row r="347" spans="1:62" ht="11.25" customHeight="1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</row>
    <row r="348" spans="1:62" ht="11.25" customHeight="1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</row>
    <row r="349" spans="1:62" ht="11.25" customHeight="1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</row>
    <row r="350" spans="1:62" ht="11.25" customHeight="1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</row>
    <row r="351" spans="1:62" ht="11.25" customHeight="1" x14ac:dyDescent="0.25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</row>
    <row r="352" spans="1:62" ht="11.25" customHeight="1" x14ac:dyDescent="0.25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</row>
    <row r="353" spans="1:62" ht="11.25" customHeight="1" x14ac:dyDescent="0.25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</row>
    <row r="354" spans="1:62" ht="11.25" customHeight="1" x14ac:dyDescent="0.25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</row>
    <row r="355" spans="1:62" ht="11.25" customHeight="1" x14ac:dyDescent="0.25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</row>
    <row r="356" spans="1:62" ht="11.25" customHeight="1" x14ac:dyDescent="0.25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</row>
    <row r="357" spans="1:62" ht="11.25" customHeight="1" x14ac:dyDescent="0.25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</row>
    <row r="358" spans="1:62" ht="11.25" customHeight="1" x14ac:dyDescent="0.25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</row>
    <row r="359" spans="1:62" ht="11.25" customHeight="1" x14ac:dyDescent="0.25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</row>
    <row r="360" spans="1:62" ht="11.25" customHeight="1" x14ac:dyDescent="0.25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</row>
    <row r="361" spans="1:62" ht="11.25" customHeight="1" x14ac:dyDescent="0.25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</row>
    <row r="362" spans="1:62" ht="11.25" customHeight="1" x14ac:dyDescent="0.25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</row>
    <row r="363" spans="1:62" ht="11.25" customHeight="1" x14ac:dyDescent="0.25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</row>
    <row r="364" spans="1:62" ht="11.25" customHeight="1" x14ac:dyDescent="0.25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</row>
    <row r="365" spans="1:62" ht="11.25" customHeight="1" x14ac:dyDescent="0.25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</row>
    <row r="366" spans="1:62" ht="11.25" customHeight="1" x14ac:dyDescent="0.25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</row>
    <row r="367" spans="1:62" ht="11.25" customHeight="1" x14ac:dyDescent="0.25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</row>
    <row r="368" spans="1:62" ht="11.25" customHeight="1" x14ac:dyDescent="0.25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</row>
    <row r="369" spans="1:62" ht="11.25" customHeight="1" x14ac:dyDescent="0.25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</row>
    <row r="370" spans="1:62" ht="11.25" customHeight="1" x14ac:dyDescent="0.25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</row>
    <row r="371" spans="1:62" ht="11.25" customHeight="1" x14ac:dyDescent="0.25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</row>
    <row r="372" spans="1:62" ht="11.25" customHeight="1" x14ac:dyDescent="0.25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</row>
    <row r="373" spans="1:62" ht="11.25" customHeight="1" x14ac:dyDescent="0.25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</row>
    <row r="374" spans="1:62" ht="11.25" customHeight="1" x14ac:dyDescent="0.25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</row>
    <row r="375" spans="1:62" ht="11.25" customHeight="1" x14ac:dyDescent="0.25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</row>
    <row r="376" spans="1:62" ht="11.25" customHeight="1" x14ac:dyDescent="0.25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</row>
    <row r="377" spans="1:62" ht="11.25" customHeight="1" x14ac:dyDescent="0.25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</row>
    <row r="378" spans="1:62" ht="11.25" customHeight="1" x14ac:dyDescent="0.25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</row>
    <row r="379" spans="1:62" ht="11.25" customHeight="1" x14ac:dyDescent="0.25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</row>
    <row r="380" spans="1:62" ht="11.25" customHeight="1" x14ac:dyDescent="0.25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</row>
    <row r="381" spans="1:62" ht="11.25" customHeight="1" x14ac:dyDescent="0.25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</row>
    <row r="382" spans="1:62" ht="11.25" customHeight="1" x14ac:dyDescent="0.25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</row>
    <row r="383" spans="1:62" ht="11.25" customHeight="1" x14ac:dyDescent="0.25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</row>
    <row r="384" spans="1:62" ht="11.25" customHeight="1" x14ac:dyDescent="0.25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</row>
    <row r="385" spans="1:62" ht="11.25" customHeight="1" x14ac:dyDescent="0.25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</row>
    <row r="386" spans="1:62" ht="11.25" customHeight="1" x14ac:dyDescent="0.25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</row>
    <row r="387" spans="1:62" ht="11.25" customHeight="1" x14ac:dyDescent="0.25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</row>
    <row r="388" spans="1:62" ht="11.25" customHeight="1" x14ac:dyDescent="0.25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</row>
    <row r="389" spans="1:62" ht="11.25" customHeight="1" x14ac:dyDescent="0.25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</row>
    <row r="390" spans="1:62" ht="11.25" customHeight="1" x14ac:dyDescent="0.25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</row>
    <row r="391" spans="1:62" ht="11.25" customHeight="1" x14ac:dyDescent="0.25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</row>
    <row r="392" spans="1:62" ht="11.25" customHeight="1" x14ac:dyDescent="0.25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</row>
    <row r="393" spans="1:62" ht="11.25" customHeight="1" x14ac:dyDescent="0.25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</row>
    <row r="394" spans="1:62" ht="11.25" customHeight="1" x14ac:dyDescent="0.25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</row>
    <row r="395" spans="1:62" ht="11.25" customHeight="1" x14ac:dyDescent="0.25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</row>
    <row r="396" spans="1:62" ht="11.25" customHeight="1" x14ac:dyDescent="0.25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</row>
    <row r="397" spans="1:62" ht="11.25" customHeight="1" x14ac:dyDescent="0.25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</row>
    <row r="398" spans="1:62" ht="11.25" customHeight="1" x14ac:dyDescent="0.25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</row>
    <row r="399" spans="1:62" ht="11.25" customHeight="1" x14ac:dyDescent="0.25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</row>
    <row r="400" spans="1:62" ht="11.25" customHeight="1" x14ac:dyDescent="0.25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</row>
    <row r="401" spans="1:62" ht="11.25" customHeight="1" x14ac:dyDescent="0.25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</row>
    <row r="402" spans="1:62" ht="11.25" customHeight="1" x14ac:dyDescent="0.25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</row>
    <row r="403" spans="1:62" ht="11.25" customHeight="1" x14ac:dyDescent="0.25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</row>
    <row r="404" spans="1:62" ht="11.25" customHeight="1" x14ac:dyDescent="0.25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</row>
    <row r="405" spans="1:62" ht="11.25" customHeight="1" x14ac:dyDescent="0.25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</row>
    <row r="406" spans="1:62" ht="11.25" customHeight="1" x14ac:dyDescent="0.25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</row>
    <row r="407" spans="1:62" ht="11.25" customHeight="1" x14ac:dyDescent="0.25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</row>
    <row r="408" spans="1:62" ht="11.25" customHeight="1" x14ac:dyDescent="0.25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</row>
    <row r="409" spans="1:62" ht="11.25" customHeight="1" x14ac:dyDescent="0.25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</row>
    <row r="410" spans="1:62" ht="11.25" customHeight="1" x14ac:dyDescent="0.25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</row>
    <row r="411" spans="1:62" ht="11.25" customHeight="1" x14ac:dyDescent="0.25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</row>
    <row r="412" spans="1:62" ht="11.25" customHeight="1" x14ac:dyDescent="0.25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</row>
    <row r="413" spans="1:62" ht="11.25" customHeight="1" x14ac:dyDescent="0.25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</row>
    <row r="414" spans="1:62" ht="11.25" customHeight="1" x14ac:dyDescent="0.25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</row>
    <row r="415" spans="1:62" ht="11.25" customHeight="1" x14ac:dyDescent="0.25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</row>
    <row r="416" spans="1:62" ht="11.25" customHeight="1" x14ac:dyDescent="0.25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</row>
    <row r="417" spans="1:62" ht="11.25" customHeight="1" x14ac:dyDescent="0.25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</row>
    <row r="418" spans="1:62" ht="11.25" customHeight="1" x14ac:dyDescent="0.25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</row>
    <row r="419" spans="1:62" ht="11.25" customHeight="1" x14ac:dyDescent="0.25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</row>
    <row r="420" spans="1:62" ht="11.25" customHeight="1" x14ac:dyDescent="0.25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</row>
    <row r="421" spans="1:62" ht="11.25" customHeight="1" x14ac:dyDescent="0.25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</row>
    <row r="422" spans="1:62" ht="11.25" customHeight="1" x14ac:dyDescent="0.25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</row>
    <row r="423" spans="1:62" ht="11.25" customHeight="1" x14ac:dyDescent="0.25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</row>
    <row r="424" spans="1:62" ht="11.25" customHeight="1" x14ac:dyDescent="0.25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</row>
    <row r="425" spans="1:62" ht="11.25" customHeight="1" x14ac:dyDescent="0.25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</row>
    <row r="426" spans="1:62" ht="11.25" customHeight="1" x14ac:dyDescent="0.25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</row>
    <row r="427" spans="1:62" ht="11.25" customHeight="1" x14ac:dyDescent="0.25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</row>
    <row r="428" spans="1:62" ht="11.25" customHeight="1" x14ac:dyDescent="0.25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</row>
    <row r="429" spans="1:62" ht="11.25" customHeight="1" x14ac:dyDescent="0.25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</row>
    <row r="430" spans="1:62" ht="11.25" customHeight="1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</row>
    <row r="431" spans="1:62" ht="11.25" customHeight="1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</row>
    <row r="432" spans="1:62" ht="11.25" customHeight="1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</row>
    <row r="433" spans="1:62" ht="11.25" customHeight="1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</row>
    <row r="434" spans="1:62" ht="11.25" customHeight="1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</row>
    <row r="435" spans="1:62" ht="11.25" customHeight="1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</row>
    <row r="436" spans="1:62" ht="11.25" customHeight="1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</row>
    <row r="437" spans="1:62" ht="11.25" customHeight="1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</row>
    <row r="438" spans="1:62" ht="11.25" customHeight="1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</row>
    <row r="439" spans="1:62" ht="11.25" customHeight="1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</row>
    <row r="440" spans="1:62" ht="11.25" customHeight="1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</row>
    <row r="441" spans="1:62" ht="11.25" customHeight="1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</row>
    <row r="442" spans="1:62" ht="11.25" customHeight="1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</row>
    <row r="443" spans="1:62" ht="11.25" customHeight="1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</row>
    <row r="444" spans="1:62" ht="11.25" customHeight="1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</row>
    <row r="445" spans="1:62" ht="11.25" customHeight="1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</row>
    <row r="446" spans="1:62" ht="11.25" customHeight="1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</row>
    <row r="447" spans="1:62" ht="11.25" customHeight="1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</row>
    <row r="448" spans="1:62" ht="11.25" customHeight="1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</row>
    <row r="449" spans="1:62" ht="11.25" customHeight="1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</row>
    <row r="450" spans="1:62" ht="11.25" customHeight="1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</row>
    <row r="451" spans="1:62" ht="11.25" customHeight="1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</row>
    <row r="452" spans="1:62" ht="11.25" customHeight="1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</row>
    <row r="453" spans="1:62" ht="11.25" customHeight="1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</row>
    <row r="454" spans="1:62" ht="11.25" customHeight="1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</row>
    <row r="455" spans="1:62" ht="11.25" customHeight="1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</row>
    <row r="456" spans="1:62" ht="11.25" customHeight="1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</row>
    <row r="457" spans="1:62" ht="11.25" customHeight="1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</row>
    <row r="458" spans="1:62" ht="11.25" customHeight="1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</row>
    <row r="459" spans="1:62" ht="11.25" customHeight="1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</row>
    <row r="460" spans="1:62" ht="11.25" customHeight="1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</row>
    <row r="461" spans="1:62" ht="11.25" customHeight="1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</row>
    <row r="462" spans="1:62" ht="11.25" customHeight="1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</row>
    <row r="463" spans="1:62" ht="11.25" customHeight="1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</row>
    <row r="464" spans="1:62" ht="11.25" customHeight="1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</row>
    <row r="465" spans="1:62" ht="11.25" customHeight="1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</row>
    <row r="466" spans="1:62" ht="11.25" customHeight="1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</row>
    <row r="467" spans="1:62" ht="11.25" customHeight="1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</row>
    <row r="468" spans="1:62" ht="11.25" customHeight="1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</row>
    <row r="469" spans="1:62" ht="11.25" customHeight="1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</row>
    <row r="470" spans="1:62" ht="11.25" customHeight="1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</row>
    <row r="471" spans="1:62" ht="11.25" customHeight="1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</row>
    <row r="472" spans="1:62" ht="11.25" customHeight="1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</row>
    <row r="473" spans="1:62" ht="11.25" customHeight="1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</row>
    <row r="474" spans="1:62" ht="11.25" customHeight="1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</row>
    <row r="475" spans="1:62" ht="11.25" customHeight="1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</row>
    <row r="476" spans="1:62" ht="11.25" customHeight="1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</row>
    <row r="477" spans="1:62" ht="11.25" customHeight="1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</row>
    <row r="478" spans="1:62" ht="11.25" customHeight="1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</row>
    <row r="479" spans="1:62" ht="11.25" customHeight="1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</row>
    <row r="480" spans="1:62" ht="11.25" customHeight="1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</row>
    <row r="481" spans="1:62" ht="11.25" customHeight="1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</row>
    <row r="482" spans="1:62" ht="11.25" customHeight="1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</row>
    <row r="483" spans="1:62" ht="11.25" customHeight="1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</row>
    <row r="484" spans="1:62" ht="11.25" customHeight="1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</row>
    <row r="485" spans="1:62" ht="11.25" customHeight="1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</row>
    <row r="486" spans="1:62" ht="11.25" customHeight="1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</row>
    <row r="487" spans="1:62" ht="11.25" customHeight="1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</row>
    <row r="488" spans="1:62" ht="11.25" customHeight="1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</row>
    <row r="489" spans="1:62" ht="11.25" customHeight="1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</row>
    <row r="490" spans="1:62" ht="11.25" customHeight="1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</row>
    <row r="491" spans="1:62" ht="11.25" customHeight="1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</row>
    <row r="492" spans="1:62" ht="11.25" customHeight="1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</row>
    <row r="493" spans="1:62" ht="11.25" customHeight="1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</row>
    <row r="494" spans="1:62" ht="11.25" customHeight="1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</row>
    <row r="495" spans="1:62" ht="11.25" customHeight="1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</row>
    <row r="496" spans="1:62" ht="11.25" customHeight="1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</row>
    <row r="497" spans="1:62" ht="11.25" customHeight="1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</row>
    <row r="498" spans="1:62" ht="11.25" customHeight="1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</row>
    <row r="499" spans="1:62" ht="11.25" customHeight="1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</row>
    <row r="500" spans="1:62" ht="11.25" customHeight="1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</row>
    <row r="501" spans="1:62" ht="11.25" customHeight="1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</row>
    <row r="502" spans="1:62" ht="11.25" customHeight="1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</row>
    <row r="503" spans="1:62" ht="11.25" customHeight="1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</row>
    <row r="504" spans="1:62" ht="11.25" customHeight="1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</row>
    <row r="505" spans="1:62" ht="11.25" customHeight="1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</row>
    <row r="506" spans="1:62" ht="11.25" customHeight="1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</row>
    <row r="507" spans="1:62" ht="11.25" customHeight="1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</row>
    <row r="508" spans="1:62" ht="11.25" customHeight="1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</row>
    <row r="509" spans="1:62" ht="11.25" customHeight="1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</row>
    <row r="510" spans="1:62" ht="11.25" customHeight="1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</row>
    <row r="511" spans="1:62" ht="11.25" customHeight="1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</row>
    <row r="512" spans="1:62" ht="11.25" customHeight="1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</row>
    <row r="513" spans="1:62" ht="11.25" customHeight="1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</row>
    <row r="514" spans="1:62" ht="11.25" customHeight="1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</row>
    <row r="515" spans="1:62" ht="11.25" customHeight="1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</row>
    <row r="516" spans="1:62" ht="11.25" customHeight="1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</row>
    <row r="517" spans="1:62" ht="11.25" customHeight="1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</row>
    <row r="518" spans="1:62" ht="11.25" customHeight="1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</row>
    <row r="519" spans="1:62" ht="11.25" customHeight="1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</row>
    <row r="520" spans="1:62" ht="11.25" customHeight="1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</row>
    <row r="521" spans="1:62" ht="11.25" customHeight="1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</row>
    <row r="522" spans="1:62" ht="11.25" customHeight="1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</row>
    <row r="523" spans="1:62" ht="11.25" customHeight="1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</row>
    <row r="524" spans="1:62" ht="11.25" customHeight="1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</row>
    <row r="525" spans="1:62" ht="11.25" customHeight="1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</row>
    <row r="526" spans="1:62" ht="11.25" customHeight="1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</row>
    <row r="527" spans="1:62" ht="11.25" customHeight="1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</row>
    <row r="528" spans="1:62" ht="11.25" customHeight="1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</row>
    <row r="529" spans="1:62" ht="11.25" customHeight="1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</row>
    <row r="530" spans="1:62" ht="11.25" customHeight="1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</row>
    <row r="531" spans="1:62" ht="11.25" customHeight="1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</row>
    <row r="532" spans="1:62" ht="11.25" customHeight="1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</row>
    <row r="533" spans="1:62" ht="11.25" customHeight="1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</row>
    <row r="534" spans="1:62" ht="11.25" customHeight="1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</row>
    <row r="535" spans="1:62" ht="11.25" customHeight="1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</row>
    <row r="536" spans="1:62" ht="11.25" customHeight="1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</row>
    <row r="537" spans="1:62" ht="11.25" customHeight="1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</row>
    <row r="538" spans="1:62" ht="11.25" customHeight="1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</row>
    <row r="539" spans="1:62" ht="11.25" customHeight="1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</row>
    <row r="540" spans="1:62" ht="11.25" customHeight="1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</row>
    <row r="541" spans="1:62" ht="11.25" customHeight="1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</row>
    <row r="542" spans="1:62" ht="11.25" customHeight="1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</row>
    <row r="543" spans="1:62" ht="11.25" customHeight="1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</row>
    <row r="544" spans="1:62" ht="11.25" customHeight="1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</row>
    <row r="545" spans="1:62" ht="11.25" customHeight="1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</row>
    <row r="546" spans="1:62" ht="11.25" customHeight="1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</row>
    <row r="547" spans="1:62" ht="11.25" customHeight="1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</row>
    <row r="548" spans="1:62" ht="11.25" customHeight="1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</row>
    <row r="549" spans="1:62" ht="11.25" customHeight="1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</row>
    <row r="550" spans="1:62" ht="11.25" customHeight="1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</row>
    <row r="551" spans="1:62" ht="11.25" customHeight="1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</row>
    <row r="552" spans="1:62" ht="11.25" customHeight="1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</row>
    <row r="553" spans="1:62" ht="11.25" customHeight="1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</row>
    <row r="554" spans="1:62" ht="11.25" customHeight="1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</row>
    <row r="555" spans="1:62" ht="11.25" customHeight="1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</row>
    <row r="556" spans="1:62" ht="11.25" customHeight="1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</row>
    <row r="557" spans="1:62" ht="11.25" customHeight="1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</row>
    <row r="558" spans="1:62" ht="11.25" customHeight="1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</row>
    <row r="559" spans="1:62" ht="11.25" customHeight="1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</row>
    <row r="560" spans="1:62" ht="11.25" customHeight="1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</row>
    <row r="561" spans="1:62" ht="11.25" customHeight="1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</row>
    <row r="562" spans="1:62" ht="11.25" customHeight="1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</row>
    <row r="563" spans="1:62" ht="11.25" customHeight="1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</row>
    <row r="564" spans="1:62" ht="11.25" customHeight="1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</row>
    <row r="565" spans="1:62" ht="11.25" customHeight="1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</row>
    <row r="566" spans="1:62" ht="11.25" customHeight="1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</row>
    <row r="567" spans="1:62" ht="11.25" customHeight="1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</row>
    <row r="568" spans="1:62" ht="11.25" customHeight="1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</row>
    <row r="569" spans="1:62" ht="11.25" customHeight="1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</row>
    <row r="570" spans="1:62" ht="11.25" customHeight="1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</row>
    <row r="571" spans="1:62" ht="11.25" customHeight="1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</row>
    <row r="572" spans="1:62" ht="11.25" customHeight="1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</row>
    <row r="573" spans="1:62" ht="11.25" customHeight="1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</row>
    <row r="574" spans="1:62" ht="11.25" customHeight="1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</row>
    <row r="575" spans="1:62" ht="11.25" customHeight="1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</row>
    <row r="576" spans="1:62" ht="11.25" customHeight="1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</row>
    <row r="577" spans="1:62" ht="11.25" customHeight="1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</row>
    <row r="578" spans="1:62" ht="11.25" customHeight="1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</row>
    <row r="579" spans="1:62" ht="11.25" customHeight="1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</row>
    <row r="580" spans="1:62" ht="11.25" customHeight="1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</row>
    <row r="581" spans="1:62" ht="11.25" customHeight="1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</row>
    <row r="582" spans="1:62" ht="11.25" customHeight="1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</row>
    <row r="583" spans="1:62" ht="11.25" customHeight="1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</row>
    <row r="584" spans="1:62" ht="11.25" customHeight="1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</row>
    <row r="585" spans="1:62" ht="11.25" customHeight="1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</row>
    <row r="586" spans="1:62" ht="11.25" customHeight="1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</row>
    <row r="587" spans="1:62" ht="11.25" customHeight="1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</row>
    <row r="588" spans="1:62" ht="11.25" customHeight="1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</row>
    <row r="589" spans="1:62" ht="11.25" customHeight="1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</row>
    <row r="590" spans="1:62" ht="11.25" customHeight="1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</row>
    <row r="591" spans="1:62" ht="11.25" customHeight="1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</row>
    <row r="592" spans="1:62" ht="11.25" customHeight="1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</row>
    <row r="593" spans="1:62" ht="11.25" customHeight="1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</row>
    <row r="594" spans="1:62" ht="11.25" customHeight="1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</row>
    <row r="595" spans="1:62" ht="11.25" customHeight="1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</row>
    <row r="596" spans="1:62" ht="11.25" customHeight="1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</row>
    <row r="597" spans="1:62" ht="11.25" customHeight="1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</row>
    <row r="598" spans="1:62" ht="11.25" customHeight="1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</row>
    <row r="599" spans="1:62" ht="11.25" customHeight="1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</row>
    <row r="600" spans="1:62" ht="11.25" customHeight="1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</row>
    <row r="601" spans="1:62" ht="11.25" customHeight="1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</row>
    <row r="602" spans="1:62" ht="11.25" customHeight="1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</row>
    <row r="603" spans="1:62" ht="11.25" customHeight="1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</row>
    <row r="604" spans="1:62" ht="11.25" customHeight="1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</row>
    <row r="605" spans="1:62" ht="11.25" customHeight="1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</row>
    <row r="606" spans="1:62" ht="11.25" customHeight="1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</row>
    <row r="607" spans="1:62" ht="11.25" customHeight="1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</row>
    <row r="608" spans="1:62" ht="11.25" customHeight="1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</row>
    <row r="609" spans="1:62" ht="11.25" customHeight="1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</row>
    <row r="610" spans="1:62" ht="11.25" customHeight="1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</row>
    <row r="611" spans="1:62" ht="11.25" customHeight="1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</row>
    <row r="612" spans="1:62" ht="11.25" customHeight="1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</row>
    <row r="613" spans="1:62" ht="11.25" customHeight="1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</row>
    <row r="614" spans="1:62" ht="11.25" customHeight="1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</row>
    <row r="615" spans="1:62" ht="11.25" customHeight="1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</row>
    <row r="616" spans="1:62" ht="11.25" customHeight="1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</row>
    <row r="617" spans="1:62" ht="11.25" customHeight="1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</row>
    <row r="618" spans="1:62" ht="11.25" customHeight="1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</row>
    <row r="619" spans="1:62" ht="11.25" customHeight="1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</row>
    <row r="620" spans="1:62" ht="11.25" customHeight="1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</row>
    <row r="621" spans="1:62" ht="11.25" customHeight="1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</row>
    <row r="622" spans="1:62" ht="11.25" customHeight="1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</row>
    <row r="623" spans="1:62" ht="11.25" customHeight="1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</row>
    <row r="624" spans="1:62" ht="11.25" customHeight="1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</row>
    <row r="625" spans="1:62" ht="11.25" customHeight="1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</row>
    <row r="626" spans="1:62" ht="11.25" customHeight="1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</row>
    <row r="627" spans="1:62" ht="11.25" customHeight="1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</row>
    <row r="628" spans="1:62" ht="11.25" customHeight="1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</row>
    <row r="629" spans="1:62" ht="11.25" customHeight="1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</row>
    <row r="630" spans="1:62" ht="11.25" customHeight="1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</row>
    <row r="631" spans="1:62" ht="11.25" customHeight="1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</row>
    <row r="632" spans="1:62" ht="11.25" customHeight="1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</row>
    <row r="633" spans="1:62" ht="11.25" customHeight="1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</row>
    <row r="634" spans="1:62" ht="11.25" customHeight="1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</row>
    <row r="635" spans="1:62" ht="11.25" customHeight="1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</row>
    <row r="636" spans="1:62" ht="11.25" customHeight="1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</row>
    <row r="637" spans="1:62" ht="11.25" customHeight="1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</row>
    <row r="638" spans="1:62" ht="11.25" customHeight="1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</row>
    <row r="639" spans="1:62" ht="11.25" customHeight="1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</row>
    <row r="640" spans="1:62" ht="11.25" customHeight="1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</row>
    <row r="641" spans="1:62" ht="11.25" customHeight="1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</row>
    <row r="642" spans="1:62" ht="11.25" customHeight="1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</row>
    <row r="643" spans="1:62" ht="11.25" customHeight="1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</row>
    <row r="644" spans="1:62" ht="11.25" customHeight="1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</row>
    <row r="645" spans="1:62" ht="11.25" customHeight="1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</row>
    <row r="646" spans="1:62" ht="11.25" customHeight="1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</row>
    <row r="647" spans="1:62" ht="11.25" customHeight="1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</row>
    <row r="648" spans="1:62" ht="11.25" customHeight="1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</row>
    <row r="649" spans="1:62" ht="11.25" customHeight="1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</row>
    <row r="650" spans="1:62" ht="11.25" customHeight="1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</row>
    <row r="651" spans="1:62" ht="11.25" customHeight="1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</row>
    <row r="652" spans="1:62" ht="11.25" customHeight="1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</row>
    <row r="653" spans="1:62" ht="11.25" customHeight="1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</row>
    <row r="654" spans="1:62" ht="11.25" customHeight="1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</row>
    <row r="655" spans="1:62" ht="11.25" customHeight="1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</row>
    <row r="656" spans="1:62" ht="11.25" customHeight="1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</row>
    <row r="657" spans="1:62" ht="11.25" customHeight="1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</row>
    <row r="658" spans="1:62" ht="11.25" customHeight="1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</row>
    <row r="659" spans="1:62" ht="11.25" customHeight="1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</row>
    <row r="660" spans="1:62" ht="11.25" customHeight="1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</row>
    <row r="661" spans="1:62" ht="11.25" customHeight="1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</row>
    <row r="662" spans="1:62" ht="11.25" customHeight="1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</row>
    <row r="663" spans="1:62" ht="11.25" customHeight="1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</row>
    <row r="664" spans="1:62" ht="11.25" customHeight="1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</row>
    <row r="665" spans="1:62" ht="11.25" customHeight="1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</row>
    <row r="666" spans="1:62" ht="11.25" customHeight="1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</row>
    <row r="667" spans="1:62" ht="11.25" customHeight="1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</row>
    <row r="668" spans="1:62" ht="11.25" customHeight="1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</row>
    <row r="669" spans="1:62" ht="11.25" customHeight="1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</row>
    <row r="670" spans="1:62" ht="11.25" customHeight="1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</row>
    <row r="671" spans="1:62" ht="11.25" customHeight="1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</row>
    <row r="672" spans="1:62" ht="11.25" customHeight="1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</row>
    <row r="673" spans="1:62" ht="11.25" customHeight="1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</row>
    <row r="674" spans="1:62" ht="11.25" customHeight="1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</row>
    <row r="675" spans="1:62" ht="11.25" customHeight="1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</row>
    <row r="676" spans="1:62" ht="11.25" customHeight="1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</row>
    <row r="677" spans="1:62" ht="11.25" customHeight="1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</row>
    <row r="678" spans="1:62" ht="11.25" customHeight="1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</row>
    <row r="679" spans="1:62" ht="11.25" customHeight="1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</row>
    <row r="680" spans="1:62" ht="11.25" customHeight="1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</row>
    <row r="681" spans="1:62" ht="11.25" customHeight="1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</row>
    <row r="682" spans="1:62" ht="11.25" customHeight="1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</row>
    <row r="683" spans="1:62" ht="11.25" customHeight="1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</row>
    <row r="684" spans="1:62" ht="11.25" customHeight="1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</row>
    <row r="685" spans="1:62" ht="11.25" customHeight="1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</row>
    <row r="686" spans="1:62" ht="11.25" customHeight="1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</row>
    <row r="687" spans="1:62" ht="11.25" customHeight="1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</row>
    <row r="688" spans="1:62" ht="11.25" customHeight="1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</row>
    <row r="689" spans="1:62" ht="11.25" customHeight="1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</row>
    <row r="690" spans="1:62" ht="11.25" customHeight="1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</row>
    <row r="691" spans="1:62" ht="11.25" customHeight="1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</row>
    <row r="692" spans="1:62" ht="11.25" customHeight="1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</row>
    <row r="693" spans="1:62" ht="11.25" customHeight="1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</row>
    <row r="694" spans="1:62" ht="11.25" customHeight="1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</row>
    <row r="695" spans="1:62" ht="11.25" customHeight="1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</row>
    <row r="696" spans="1:62" ht="11.25" customHeight="1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</row>
    <row r="697" spans="1:62" ht="11.25" customHeight="1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</row>
    <row r="698" spans="1:62" ht="11.25" customHeight="1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</row>
    <row r="699" spans="1:62" ht="11.25" customHeight="1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</row>
    <row r="700" spans="1:62" ht="11.25" customHeight="1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</row>
    <row r="701" spans="1:62" ht="11.25" customHeight="1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</row>
    <row r="702" spans="1:62" ht="11.25" customHeight="1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</row>
    <row r="703" spans="1:62" ht="11.25" customHeight="1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</row>
    <row r="704" spans="1:62" ht="11.25" customHeight="1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</row>
    <row r="705" spans="1:62" ht="11.25" customHeight="1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</row>
    <row r="706" spans="1:62" ht="11.25" customHeight="1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</row>
    <row r="707" spans="1:62" ht="11.25" customHeight="1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</row>
    <row r="708" spans="1:62" ht="11.25" customHeight="1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</row>
    <row r="709" spans="1:62" ht="11.25" customHeight="1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</row>
    <row r="710" spans="1:62" ht="11.25" customHeight="1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</row>
    <row r="711" spans="1:62" ht="11.25" customHeight="1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</row>
    <row r="712" spans="1:62" ht="11.25" customHeight="1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</row>
    <row r="713" spans="1:62" ht="11.25" customHeight="1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</row>
    <row r="714" spans="1:62" ht="11.25" customHeight="1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</row>
    <row r="715" spans="1:62" ht="11.25" customHeight="1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</row>
    <row r="716" spans="1:62" ht="11.25" customHeight="1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</row>
    <row r="717" spans="1:62" ht="11.25" customHeight="1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</row>
    <row r="718" spans="1:62" ht="11.25" customHeight="1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</row>
    <row r="719" spans="1:62" ht="11.25" customHeight="1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</row>
    <row r="720" spans="1:62" ht="11.25" customHeight="1" x14ac:dyDescent="0.25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</row>
    <row r="721" spans="1:62" ht="11.25" customHeight="1" x14ac:dyDescent="0.25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</row>
    <row r="722" spans="1:62" ht="11.25" customHeight="1" x14ac:dyDescent="0.25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</row>
    <row r="723" spans="1:62" ht="11.25" customHeight="1" x14ac:dyDescent="0.25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</row>
    <row r="724" spans="1:62" ht="11.25" customHeight="1" x14ac:dyDescent="0.25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</row>
    <row r="725" spans="1:62" ht="11.25" customHeight="1" x14ac:dyDescent="0.25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</row>
    <row r="726" spans="1:62" ht="11.25" customHeight="1" x14ac:dyDescent="0.25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</row>
    <row r="727" spans="1:62" ht="11.25" customHeight="1" x14ac:dyDescent="0.25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</row>
    <row r="728" spans="1:62" ht="11.25" customHeight="1" x14ac:dyDescent="0.25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</row>
    <row r="729" spans="1:62" ht="11.25" customHeight="1" x14ac:dyDescent="0.25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</row>
    <row r="730" spans="1:62" ht="11.25" customHeight="1" x14ac:dyDescent="0.25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</row>
    <row r="731" spans="1:62" ht="11.25" customHeight="1" x14ac:dyDescent="0.25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</row>
    <row r="732" spans="1:62" ht="11.25" customHeight="1" x14ac:dyDescent="0.25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</row>
    <row r="733" spans="1:62" ht="11.25" customHeight="1" x14ac:dyDescent="0.25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</row>
    <row r="734" spans="1:62" ht="11.25" customHeight="1" x14ac:dyDescent="0.25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</row>
    <row r="735" spans="1:62" ht="11.25" customHeight="1" x14ac:dyDescent="0.25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</row>
    <row r="736" spans="1:62" ht="11.25" customHeight="1" x14ac:dyDescent="0.25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</row>
    <row r="737" spans="1:62" ht="11.25" customHeight="1" x14ac:dyDescent="0.25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</row>
    <row r="738" spans="1:62" ht="11.25" customHeight="1" x14ac:dyDescent="0.25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</row>
    <row r="739" spans="1:62" ht="11.25" customHeight="1" x14ac:dyDescent="0.25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</row>
    <row r="740" spans="1:62" ht="11.25" customHeight="1" x14ac:dyDescent="0.25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</row>
    <row r="741" spans="1:62" ht="11.25" customHeight="1" x14ac:dyDescent="0.25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</row>
    <row r="742" spans="1:62" ht="11.25" customHeight="1" x14ac:dyDescent="0.25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</row>
    <row r="743" spans="1:62" ht="11.25" customHeight="1" x14ac:dyDescent="0.25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</row>
    <row r="744" spans="1:62" ht="11.25" customHeight="1" x14ac:dyDescent="0.25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</row>
    <row r="745" spans="1:62" ht="11.25" customHeight="1" x14ac:dyDescent="0.25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</row>
    <row r="746" spans="1:62" ht="11.25" customHeight="1" x14ac:dyDescent="0.25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</row>
    <row r="747" spans="1:62" ht="11.25" customHeight="1" x14ac:dyDescent="0.25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</row>
    <row r="748" spans="1:62" ht="11.25" customHeight="1" x14ac:dyDescent="0.25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</row>
    <row r="749" spans="1:62" ht="11.25" customHeight="1" x14ac:dyDescent="0.25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</row>
    <row r="750" spans="1:62" ht="11.25" customHeight="1" x14ac:dyDescent="0.25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</row>
    <row r="751" spans="1:62" ht="11.25" customHeight="1" x14ac:dyDescent="0.25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</row>
    <row r="752" spans="1:62" ht="11.25" customHeight="1" x14ac:dyDescent="0.25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</row>
    <row r="753" spans="1:62" ht="11.25" customHeight="1" x14ac:dyDescent="0.25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</row>
    <row r="754" spans="1:62" ht="11.25" customHeight="1" x14ac:dyDescent="0.25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</row>
    <row r="755" spans="1:62" ht="11.25" customHeight="1" x14ac:dyDescent="0.25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</row>
    <row r="756" spans="1:62" ht="11.25" customHeight="1" x14ac:dyDescent="0.25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</row>
    <row r="757" spans="1:62" ht="11.25" customHeight="1" x14ac:dyDescent="0.25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</row>
    <row r="758" spans="1:62" ht="11.25" customHeight="1" x14ac:dyDescent="0.25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</row>
    <row r="759" spans="1:62" ht="11.25" customHeight="1" x14ac:dyDescent="0.25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</row>
    <row r="760" spans="1:62" ht="11.25" customHeight="1" x14ac:dyDescent="0.25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</row>
    <row r="761" spans="1:62" ht="11.25" customHeight="1" x14ac:dyDescent="0.25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</row>
    <row r="762" spans="1:62" ht="11.25" customHeight="1" x14ac:dyDescent="0.25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</row>
    <row r="763" spans="1:62" ht="11.25" customHeight="1" x14ac:dyDescent="0.25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</row>
    <row r="764" spans="1:62" ht="11.25" customHeight="1" x14ac:dyDescent="0.25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</row>
    <row r="765" spans="1:62" ht="11.25" customHeight="1" x14ac:dyDescent="0.25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</row>
    <row r="766" spans="1:62" ht="11.25" customHeight="1" x14ac:dyDescent="0.25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</row>
    <row r="767" spans="1:62" ht="11.25" customHeight="1" x14ac:dyDescent="0.25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</row>
    <row r="768" spans="1:62" ht="11.25" customHeight="1" x14ac:dyDescent="0.25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</row>
    <row r="769" spans="1:62" ht="11.25" customHeight="1" x14ac:dyDescent="0.25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</row>
    <row r="770" spans="1:62" ht="11.25" customHeight="1" x14ac:dyDescent="0.25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</row>
    <row r="771" spans="1:62" ht="11.25" customHeight="1" x14ac:dyDescent="0.25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</row>
    <row r="772" spans="1:62" ht="11.25" customHeight="1" x14ac:dyDescent="0.25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</row>
    <row r="773" spans="1:62" ht="11.25" customHeight="1" x14ac:dyDescent="0.25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</row>
    <row r="774" spans="1:62" ht="11.25" customHeight="1" x14ac:dyDescent="0.25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</row>
    <row r="775" spans="1:62" ht="11.25" customHeight="1" x14ac:dyDescent="0.25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</row>
    <row r="776" spans="1:62" ht="11.25" customHeight="1" x14ac:dyDescent="0.25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</row>
    <row r="777" spans="1:62" ht="11.25" customHeight="1" x14ac:dyDescent="0.25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</row>
    <row r="778" spans="1:62" ht="11.25" customHeight="1" x14ac:dyDescent="0.25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</row>
    <row r="779" spans="1:62" ht="11.25" customHeight="1" x14ac:dyDescent="0.25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</row>
    <row r="780" spans="1:62" ht="11.25" customHeight="1" x14ac:dyDescent="0.25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</row>
    <row r="781" spans="1:62" ht="11.25" customHeight="1" x14ac:dyDescent="0.25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</row>
    <row r="782" spans="1:62" ht="11.25" customHeight="1" x14ac:dyDescent="0.25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</row>
    <row r="783" spans="1:62" ht="11.25" customHeight="1" x14ac:dyDescent="0.25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</row>
    <row r="784" spans="1:62" ht="11.25" customHeight="1" x14ac:dyDescent="0.25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</row>
    <row r="785" spans="1:62" ht="11.25" customHeight="1" x14ac:dyDescent="0.25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</row>
    <row r="786" spans="1:62" ht="11.25" customHeight="1" x14ac:dyDescent="0.25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</row>
    <row r="787" spans="1:62" ht="11.25" customHeight="1" x14ac:dyDescent="0.25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</row>
    <row r="788" spans="1:62" ht="11.25" customHeight="1" x14ac:dyDescent="0.25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</row>
    <row r="789" spans="1:62" ht="11.25" customHeight="1" x14ac:dyDescent="0.25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</row>
    <row r="790" spans="1:62" ht="11.25" customHeight="1" x14ac:dyDescent="0.25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</row>
    <row r="791" spans="1:62" ht="11.25" customHeight="1" x14ac:dyDescent="0.25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</row>
    <row r="792" spans="1:62" ht="11.25" customHeight="1" x14ac:dyDescent="0.25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</row>
    <row r="793" spans="1:62" ht="11.25" customHeight="1" x14ac:dyDescent="0.25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</row>
    <row r="794" spans="1:62" ht="11.25" customHeight="1" x14ac:dyDescent="0.25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</row>
    <row r="795" spans="1:62" ht="11.25" customHeight="1" x14ac:dyDescent="0.25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</row>
    <row r="796" spans="1:62" ht="11.25" customHeight="1" x14ac:dyDescent="0.25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</row>
    <row r="797" spans="1:62" ht="11.25" customHeight="1" x14ac:dyDescent="0.25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</row>
    <row r="798" spans="1:62" ht="11.25" customHeight="1" x14ac:dyDescent="0.25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</row>
    <row r="799" spans="1:62" ht="11.25" customHeight="1" x14ac:dyDescent="0.25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</row>
    <row r="800" spans="1:62" ht="11.25" customHeight="1" x14ac:dyDescent="0.25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</row>
    <row r="801" spans="1:62" ht="11.25" customHeight="1" x14ac:dyDescent="0.25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</row>
    <row r="802" spans="1:62" ht="11.25" customHeight="1" x14ac:dyDescent="0.25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</row>
    <row r="803" spans="1:62" ht="11.25" customHeight="1" x14ac:dyDescent="0.25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</row>
    <row r="804" spans="1:62" ht="11.25" customHeight="1" x14ac:dyDescent="0.25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</row>
    <row r="805" spans="1:62" ht="11.25" customHeight="1" x14ac:dyDescent="0.25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</row>
    <row r="806" spans="1:62" ht="11.25" customHeight="1" x14ac:dyDescent="0.25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</row>
    <row r="807" spans="1:62" ht="11.25" customHeight="1" x14ac:dyDescent="0.25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</row>
    <row r="808" spans="1:62" ht="11.25" customHeight="1" x14ac:dyDescent="0.25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</row>
    <row r="809" spans="1:62" ht="11.25" customHeight="1" x14ac:dyDescent="0.25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</row>
    <row r="810" spans="1:62" ht="11.25" customHeight="1" x14ac:dyDescent="0.25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</row>
    <row r="811" spans="1:62" ht="11.25" customHeight="1" x14ac:dyDescent="0.25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</row>
    <row r="812" spans="1:62" ht="11.25" customHeight="1" x14ac:dyDescent="0.25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</row>
    <row r="813" spans="1:62" ht="11.25" customHeight="1" x14ac:dyDescent="0.25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</row>
    <row r="814" spans="1:62" ht="11.25" customHeight="1" x14ac:dyDescent="0.25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</row>
    <row r="815" spans="1:62" ht="11.25" customHeight="1" x14ac:dyDescent="0.25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</row>
    <row r="816" spans="1:62" ht="11.25" customHeight="1" x14ac:dyDescent="0.25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</row>
    <row r="817" spans="1:62" ht="11.25" customHeight="1" x14ac:dyDescent="0.25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</row>
    <row r="818" spans="1:62" ht="11.25" customHeight="1" x14ac:dyDescent="0.25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</row>
    <row r="819" spans="1:62" ht="11.25" customHeight="1" x14ac:dyDescent="0.25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</row>
    <row r="820" spans="1:62" ht="11.25" customHeight="1" x14ac:dyDescent="0.25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</row>
    <row r="821" spans="1:62" ht="11.25" customHeight="1" x14ac:dyDescent="0.25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</row>
    <row r="822" spans="1:62" ht="11.25" customHeight="1" x14ac:dyDescent="0.25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</row>
    <row r="823" spans="1:62" ht="11.25" customHeight="1" x14ac:dyDescent="0.25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</row>
    <row r="824" spans="1:62" ht="11.25" customHeight="1" x14ac:dyDescent="0.25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</row>
    <row r="825" spans="1:62" ht="11.25" customHeight="1" x14ac:dyDescent="0.25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</row>
    <row r="826" spans="1:62" ht="11.25" customHeight="1" x14ac:dyDescent="0.25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</row>
    <row r="827" spans="1:62" ht="11.25" customHeight="1" x14ac:dyDescent="0.25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</row>
    <row r="828" spans="1:62" ht="11.25" customHeight="1" x14ac:dyDescent="0.25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</row>
    <row r="829" spans="1:62" ht="11.25" customHeight="1" x14ac:dyDescent="0.25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</row>
    <row r="830" spans="1:62" ht="11.25" customHeight="1" x14ac:dyDescent="0.25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</row>
    <row r="831" spans="1:62" ht="11.25" customHeight="1" x14ac:dyDescent="0.25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</row>
    <row r="832" spans="1:62" ht="11.25" customHeight="1" x14ac:dyDescent="0.25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</row>
    <row r="833" spans="1:62" ht="11.25" customHeight="1" x14ac:dyDescent="0.25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</row>
    <row r="834" spans="1:62" ht="11.25" customHeight="1" x14ac:dyDescent="0.25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</row>
    <row r="835" spans="1:62" ht="11.25" customHeight="1" x14ac:dyDescent="0.25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</row>
    <row r="836" spans="1:62" ht="11.25" customHeight="1" x14ac:dyDescent="0.25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</row>
    <row r="837" spans="1:62" ht="11.25" customHeight="1" x14ac:dyDescent="0.25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</row>
    <row r="838" spans="1:62" ht="11.25" customHeight="1" x14ac:dyDescent="0.25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</row>
    <row r="839" spans="1:62" ht="11.25" customHeight="1" x14ac:dyDescent="0.25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</row>
    <row r="840" spans="1:62" ht="11.25" customHeight="1" x14ac:dyDescent="0.25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</row>
    <row r="841" spans="1:62" ht="11.25" customHeight="1" x14ac:dyDescent="0.25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</row>
    <row r="842" spans="1:62" ht="11.25" customHeight="1" x14ac:dyDescent="0.25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</row>
    <row r="843" spans="1:62" ht="11.25" customHeight="1" x14ac:dyDescent="0.25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</row>
    <row r="844" spans="1:62" ht="11.25" customHeight="1" x14ac:dyDescent="0.25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</row>
    <row r="845" spans="1:62" ht="11.25" customHeight="1" x14ac:dyDescent="0.25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</row>
    <row r="846" spans="1:62" ht="11.25" customHeight="1" x14ac:dyDescent="0.25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</row>
    <row r="847" spans="1:62" ht="11.25" customHeight="1" x14ac:dyDescent="0.25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</row>
    <row r="848" spans="1:62" ht="11.25" customHeight="1" x14ac:dyDescent="0.25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</row>
    <row r="849" spans="1:62" ht="11.25" customHeight="1" x14ac:dyDescent="0.25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</row>
    <row r="850" spans="1:62" ht="11.25" customHeight="1" x14ac:dyDescent="0.25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</row>
    <row r="851" spans="1:62" ht="11.25" customHeight="1" x14ac:dyDescent="0.25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</row>
    <row r="852" spans="1:62" ht="11.25" customHeight="1" x14ac:dyDescent="0.25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</row>
    <row r="853" spans="1:62" ht="11.25" customHeight="1" x14ac:dyDescent="0.25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</row>
    <row r="854" spans="1:62" ht="11.25" customHeight="1" x14ac:dyDescent="0.25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</row>
    <row r="855" spans="1:62" ht="11.25" customHeight="1" x14ac:dyDescent="0.25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</row>
    <row r="856" spans="1:62" ht="11.25" customHeight="1" x14ac:dyDescent="0.25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</row>
    <row r="857" spans="1:62" ht="11.25" customHeight="1" x14ac:dyDescent="0.25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</row>
    <row r="858" spans="1:62" ht="11.25" customHeight="1" x14ac:dyDescent="0.25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</row>
    <row r="859" spans="1:62" ht="11.25" customHeight="1" x14ac:dyDescent="0.25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</row>
    <row r="860" spans="1:62" ht="11.25" customHeight="1" x14ac:dyDescent="0.25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</row>
    <row r="861" spans="1:62" ht="11.25" customHeight="1" x14ac:dyDescent="0.25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</row>
    <row r="862" spans="1:62" ht="11.25" customHeight="1" x14ac:dyDescent="0.25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</row>
    <row r="863" spans="1:62" ht="11.25" customHeight="1" x14ac:dyDescent="0.25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</row>
    <row r="864" spans="1:62" ht="11.25" customHeight="1" x14ac:dyDescent="0.25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</row>
    <row r="865" spans="1:62" ht="11.25" customHeight="1" x14ac:dyDescent="0.25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</row>
    <row r="866" spans="1:62" ht="11.25" customHeight="1" x14ac:dyDescent="0.25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</row>
    <row r="867" spans="1:62" ht="11.25" customHeight="1" x14ac:dyDescent="0.25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</row>
    <row r="868" spans="1:62" ht="11.25" customHeight="1" x14ac:dyDescent="0.25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</row>
    <row r="869" spans="1:62" ht="11.25" customHeight="1" x14ac:dyDescent="0.25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</row>
    <row r="870" spans="1:62" ht="11.25" customHeight="1" x14ac:dyDescent="0.25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</row>
    <row r="871" spans="1:62" ht="11.25" customHeight="1" x14ac:dyDescent="0.25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</row>
    <row r="872" spans="1:62" ht="11.25" customHeight="1" x14ac:dyDescent="0.25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</row>
    <row r="873" spans="1:62" ht="11.25" customHeight="1" x14ac:dyDescent="0.25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</row>
    <row r="874" spans="1:62" ht="11.25" customHeight="1" x14ac:dyDescent="0.25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</row>
    <row r="875" spans="1:62" ht="11.25" customHeight="1" x14ac:dyDescent="0.25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</row>
    <row r="876" spans="1:62" ht="11.25" customHeight="1" x14ac:dyDescent="0.25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</row>
    <row r="877" spans="1:62" ht="11.25" customHeight="1" x14ac:dyDescent="0.25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</row>
    <row r="878" spans="1:62" ht="11.25" customHeight="1" x14ac:dyDescent="0.25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</row>
    <row r="879" spans="1:62" ht="11.25" customHeight="1" x14ac:dyDescent="0.25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</row>
    <row r="880" spans="1:62" ht="11.25" customHeight="1" x14ac:dyDescent="0.25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</row>
    <row r="881" spans="1:62" ht="11.25" customHeight="1" x14ac:dyDescent="0.25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</row>
    <row r="882" spans="1:62" ht="11.25" customHeight="1" x14ac:dyDescent="0.25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</row>
    <row r="883" spans="1:62" ht="11.25" customHeight="1" x14ac:dyDescent="0.25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</row>
    <row r="884" spans="1:62" ht="11.25" customHeight="1" x14ac:dyDescent="0.25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</row>
    <row r="885" spans="1:62" ht="11.25" customHeight="1" x14ac:dyDescent="0.25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</row>
    <row r="886" spans="1:62" ht="11.25" customHeight="1" x14ac:dyDescent="0.25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</row>
    <row r="887" spans="1:62" ht="11.25" customHeight="1" x14ac:dyDescent="0.25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</row>
    <row r="888" spans="1:62" ht="11.25" customHeight="1" x14ac:dyDescent="0.25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</row>
    <row r="889" spans="1:62" ht="11.25" customHeight="1" x14ac:dyDescent="0.25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</row>
    <row r="890" spans="1:62" ht="11.25" customHeight="1" x14ac:dyDescent="0.25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</row>
    <row r="891" spans="1:62" ht="11.25" customHeight="1" x14ac:dyDescent="0.25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</row>
    <row r="892" spans="1:62" ht="11.25" customHeight="1" x14ac:dyDescent="0.25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</row>
    <row r="893" spans="1:62" ht="11.25" customHeight="1" x14ac:dyDescent="0.25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</row>
    <row r="894" spans="1:62" ht="11.25" customHeight="1" x14ac:dyDescent="0.25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</row>
    <row r="895" spans="1:62" ht="11.25" customHeight="1" x14ac:dyDescent="0.25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</row>
    <row r="896" spans="1:62" ht="11.25" customHeight="1" x14ac:dyDescent="0.25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</row>
    <row r="897" spans="1:62" ht="11.25" customHeight="1" x14ac:dyDescent="0.25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</row>
    <row r="898" spans="1:62" ht="11.25" customHeight="1" x14ac:dyDescent="0.25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</row>
    <row r="899" spans="1:62" ht="11.25" customHeight="1" x14ac:dyDescent="0.25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</row>
    <row r="900" spans="1:62" ht="11.25" customHeight="1" x14ac:dyDescent="0.25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</row>
    <row r="901" spans="1:62" ht="11.25" customHeight="1" x14ac:dyDescent="0.25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</row>
    <row r="902" spans="1:62" ht="11.25" customHeight="1" x14ac:dyDescent="0.25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</row>
    <row r="903" spans="1:62" ht="11.25" customHeight="1" x14ac:dyDescent="0.25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</row>
    <row r="904" spans="1:62" ht="11.25" customHeight="1" x14ac:dyDescent="0.25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</row>
    <row r="905" spans="1:62" ht="11.25" customHeight="1" x14ac:dyDescent="0.25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</row>
    <row r="906" spans="1:62" ht="11.25" customHeight="1" x14ac:dyDescent="0.25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</row>
    <row r="907" spans="1:62" ht="11.25" customHeight="1" x14ac:dyDescent="0.25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</row>
    <row r="908" spans="1:62" ht="11.25" customHeight="1" x14ac:dyDescent="0.25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</row>
    <row r="909" spans="1:62" ht="11.25" customHeight="1" x14ac:dyDescent="0.25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</row>
    <row r="910" spans="1:62" ht="11.25" customHeight="1" x14ac:dyDescent="0.25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</row>
    <row r="911" spans="1:62" ht="11.25" customHeight="1" x14ac:dyDescent="0.25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</row>
    <row r="912" spans="1:62" ht="11.25" customHeight="1" x14ac:dyDescent="0.25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</row>
    <row r="913" spans="1:62" ht="11.25" customHeight="1" x14ac:dyDescent="0.25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</row>
    <row r="914" spans="1:62" ht="11.25" customHeight="1" x14ac:dyDescent="0.25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</row>
    <row r="915" spans="1:62" ht="11.25" customHeight="1" x14ac:dyDescent="0.25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</row>
    <row r="916" spans="1:62" ht="11.25" customHeight="1" x14ac:dyDescent="0.25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</row>
    <row r="917" spans="1:62" ht="11.25" customHeight="1" x14ac:dyDescent="0.25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</row>
    <row r="918" spans="1:62" ht="11.25" customHeight="1" x14ac:dyDescent="0.25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</row>
    <row r="919" spans="1:62" ht="11.25" customHeight="1" x14ac:dyDescent="0.25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</row>
    <row r="920" spans="1:62" ht="11.25" customHeight="1" x14ac:dyDescent="0.25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</row>
    <row r="921" spans="1:62" ht="11.25" customHeight="1" x14ac:dyDescent="0.25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</row>
    <row r="922" spans="1:62" ht="11.25" customHeight="1" x14ac:dyDescent="0.25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</row>
    <row r="923" spans="1:62" ht="11.25" customHeight="1" x14ac:dyDescent="0.25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</row>
    <row r="924" spans="1:62" ht="11.25" customHeight="1" x14ac:dyDescent="0.25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</row>
    <row r="925" spans="1:62" ht="11.25" customHeight="1" x14ac:dyDescent="0.25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</row>
    <row r="926" spans="1:62" ht="11.25" customHeight="1" x14ac:dyDescent="0.25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</row>
    <row r="927" spans="1:62" ht="11.25" customHeight="1" x14ac:dyDescent="0.25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</row>
    <row r="928" spans="1:62" ht="11.25" customHeight="1" x14ac:dyDescent="0.25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</row>
    <row r="929" spans="1:62" ht="11.25" customHeight="1" x14ac:dyDescent="0.25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</row>
    <row r="930" spans="1:62" ht="11.25" customHeight="1" x14ac:dyDescent="0.25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</row>
    <row r="931" spans="1:62" ht="11.25" customHeight="1" x14ac:dyDescent="0.25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</row>
    <row r="932" spans="1:62" ht="11.25" customHeight="1" x14ac:dyDescent="0.25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</row>
    <row r="933" spans="1:62" ht="11.25" customHeight="1" x14ac:dyDescent="0.25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</row>
    <row r="934" spans="1:62" ht="11.25" customHeight="1" x14ac:dyDescent="0.25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</row>
    <row r="935" spans="1:62" ht="11.25" customHeight="1" x14ac:dyDescent="0.25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</row>
    <row r="936" spans="1:62" ht="11.25" customHeight="1" x14ac:dyDescent="0.25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</row>
    <row r="937" spans="1:62" ht="11.25" customHeight="1" x14ac:dyDescent="0.25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</row>
    <row r="938" spans="1:62" ht="11.25" customHeight="1" x14ac:dyDescent="0.25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</row>
    <row r="939" spans="1:62" ht="11.25" customHeight="1" x14ac:dyDescent="0.25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</row>
    <row r="940" spans="1:62" ht="11.25" customHeight="1" x14ac:dyDescent="0.25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</row>
    <row r="941" spans="1:62" ht="11.25" customHeight="1" x14ac:dyDescent="0.25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</row>
    <row r="942" spans="1:62" ht="11.25" customHeight="1" x14ac:dyDescent="0.25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</row>
    <row r="943" spans="1:62" ht="11.25" customHeight="1" x14ac:dyDescent="0.25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</row>
    <row r="944" spans="1:62" ht="11.25" customHeight="1" x14ac:dyDescent="0.25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</row>
    <row r="945" spans="1:62" ht="11.25" customHeight="1" x14ac:dyDescent="0.25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</row>
    <row r="946" spans="1:62" ht="11.25" customHeight="1" x14ac:dyDescent="0.25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</row>
    <row r="947" spans="1:62" ht="11.25" customHeight="1" x14ac:dyDescent="0.25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</row>
    <row r="948" spans="1:62" ht="11.25" customHeight="1" x14ac:dyDescent="0.25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</row>
    <row r="949" spans="1:62" ht="11.25" customHeight="1" x14ac:dyDescent="0.25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</row>
    <row r="950" spans="1:62" ht="11.25" customHeight="1" x14ac:dyDescent="0.25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</row>
    <row r="951" spans="1:62" ht="11.25" customHeight="1" x14ac:dyDescent="0.25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</row>
    <row r="952" spans="1:62" ht="11.25" customHeight="1" x14ac:dyDescent="0.25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</row>
    <row r="953" spans="1:62" ht="11.25" customHeight="1" x14ac:dyDescent="0.25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</row>
    <row r="954" spans="1:62" ht="11.25" customHeight="1" x14ac:dyDescent="0.25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</row>
    <row r="955" spans="1:62" ht="11.25" customHeight="1" x14ac:dyDescent="0.25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</row>
    <row r="956" spans="1:62" ht="11.25" customHeight="1" x14ac:dyDescent="0.25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</row>
    <row r="957" spans="1:62" ht="11.25" customHeight="1" x14ac:dyDescent="0.25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</row>
    <row r="958" spans="1:62" ht="11.25" customHeight="1" x14ac:dyDescent="0.25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</row>
    <row r="959" spans="1:62" ht="11.25" customHeight="1" x14ac:dyDescent="0.25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</row>
    <row r="960" spans="1:62" ht="11.25" customHeight="1" x14ac:dyDescent="0.25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</row>
    <row r="961" spans="1:62" ht="11.25" customHeight="1" x14ac:dyDescent="0.25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</row>
    <row r="962" spans="1:62" ht="11.25" customHeight="1" x14ac:dyDescent="0.25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</row>
    <row r="963" spans="1:62" ht="11.25" customHeight="1" x14ac:dyDescent="0.25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</row>
    <row r="964" spans="1:62" ht="11.25" customHeight="1" x14ac:dyDescent="0.25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</row>
    <row r="965" spans="1:62" ht="11.25" customHeight="1" x14ac:dyDescent="0.25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</row>
    <row r="966" spans="1:62" ht="11.25" customHeight="1" x14ac:dyDescent="0.25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</row>
    <row r="967" spans="1:62" ht="11.25" customHeight="1" x14ac:dyDescent="0.25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</row>
    <row r="968" spans="1:62" ht="11.25" customHeight="1" x14ac:dyDescent="0.25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</row>
    <row r="969" spans="1:62" ht="11.25" customHeight="1" x14ac:dyDescent="0.25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</row>
    <row r="970" spans="1:62" ht="11.25" customHeight="1" x14ac:dyDescent="0.25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</row>
    <row r="971" spans="1:62" ht="11.25" customHeight="1" x14ac:dyDescent="0.25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</row>
    <row r="972" spans="1:62" ht="11.25" customHeight="1" x14ac:dyDescent="0.25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</row>
    <row r="973" spans="1:62" ht="11.25" customHeight="1" x14ac:dyDescent="0.25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</row>
    <row r="974" spans="1:62" ht="11.25" customHeight="1" x14ac:dyDescent="0.25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</row>
    <row r="975" spans="1:62" ht="11.25" customHeight="1" x14ac:dyDescent="0.25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</row>
    <row r="976" spans="1:62" ht="11.25" customHeight="1" x14ac:dyDescent="0.25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</row>
    <row r="977" spans="1:62" ht="11.25" customHeight="1" x14ac:dyDescent="0.25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</row>
    <row r="978" spans="1:62" ht="11.25" customHeight="1" x14ac:dyDescent="0.25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  <c r="AD978" s="105"/>
      <c r="AE978" s="105"/>
      <c r="AF978" s="105"/>
      <c r="AG978" s="105"/>
      <c r="AH978" s="105"/>
      <c r="AI978" s="105"/>
      <c r="AJ978" s="105"/>
      <c r="AK978" s="105"/>
      <c r="AL978" s="105"/>
      <c r="AM978" s="105"/>
      <c r="AN978" s="105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</row>
    <row r="979" spans="1:62" ht="11.25" customHeight="1" x14ac:dyDescent="0.25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  <c r="AD979" s="105"/>
      <c r="AE979" s="105"/>
      <c r="AF979" s="105"/>
      <c r="AG979" s="105"/>
      <c r="AH979" s="105"/>
      <c r="AI979" s="105"/>
      <c r="AJ979" s="105"/>
      <c r="AK979" s="105"/>
      <c r="AL979" s="105"/>
      <c r="AM979" s="105"/>
      <c r="AN979" s="105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</row>
    <row r="980" spans="1:62" ht="11.25" customHeight="1" x14ac:dyDescent="0.25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  <c r="AD980" s="105"/>
      <c r="AE980" s="105"/>
      <c r="AF980" s="105"/>
      <c r="AG980" s="105"/>
      <c r="AH980" s="105"/>
      <c r="AI980" s="105"/>
      <c r="AJ980" s="105"/>
      <c r="AK980" s="105"/>
      <c r="AL980" s="105"/>
      <c r="AM980" s="105"/>
      <c r="AN980" s="105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</row>
    <row r="981" spans="1:62" ht="11.25" customHeight="1" x14ac:dyDescent="0.25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  <c r="AD981" s="105"/>
      <c r="AE981" s="105"/>
      <c r="AF981" s="105"/>
      <c r="AG981" s="105"/>
      <c r="AH981" s="105"/>
      <c r="AI981" s="105"/>
      <c r="AJ981" s="105"/>
      <c r="AK981" s="105"/>
      <c r="AL981" s="105"/>
      <c r="AM981" s="105"/>
      <c r="AN981" s="105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</row>
    <row r="982" spans="1:62" ht="11.25" customHeight="1" x14ac:dyDescent="0.25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  <c r="AD982" s="105"/>
      <c r="AE982" s="105"/>
      <c r="AF982" s="105"/>
      <c r="AG982" s="105"/>
      <c r="AH982" s="105"/>
      <c r="AI982" s="105"/>
      <c r="AJ982" s="105"/>
      <c r="AK982" s="105"/>
      <c r="AL982" s="105"/>
      <c r="AM982" s="105"/>
      <c r="AN982" s="105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</row>
    <row r="983" spans="1:62" ht="11.25" customHeight="1" x14ac:dyDescent="0.25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  <c r="AD983" s="105"/>
      <c r="AE983" s="105"/>
      <c r="AF983" s="105"/>
      <c r="AG983" s="105"/>
      <c r="AH983" s="105"/>
      <c r="AI983" s="105"/>
      <c r="AJ983" s="105"/>
      <c r="AK983" s="105"/>
      <c r="AL983" s="105"/>
      <c r="AM983" s="105"/>
      <c r="AN983" s="105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</row>
    <row r="984" spans="1:62" ht="11.25" customHeight="1" x14ac:dyDescent="0.25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  <c r="AD984" s="105"/>
      <c r="AE984" s="105"/>
      <c r="AF984" s="105"/>
      <c r="AG984" s="105"/>
      <c r="AH984" s="105"/>
      <c r="AI984" s="105"/>
      <c r="AJ984" s="105"/>
      <c r="AK984" s="105"/>
      <c r="AL984" s="105"/>
      <c r="AM984" s="105"/>
      <c r="AN984" s="105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</row>
    <row r="985" spans="1:62" ht="11.25" customHeight="1" x14ac:dyDescent="0.25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  <c r="AD985" s="105"/>
      <c r="AE985" s="105"/>
      <c r="AF985" s="105"/>
      <c r="AG985" s="105"/>
      <c r="AH985" s="105"/>
      <c r="AI985" s="105"/>
      <c r="AJ985" s="105"/>
      <c r="AK985" s="105"/>
      <c r="AL985" s="105"/>
      <c r="AM985" s="105"/>
      <c r="AN985" s="105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</row>
    <row r="986" spans="1:62" ht="11.25" customHeight="1" x14ac:dyDescent="0.25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  <c r="AD986" s="105"/>
      <c r="AE986" s="105"/>
      <c r="AF986" s="105"/>
      <c r="AG986" s="105"/>
      <c r="AH986" s="105"/>
      <c r="AI986" s="105"/>
      <c r="AJ986" s="105"/>
      <c r="AK986" s="105"/>
      <c r="AL986" s="105"/>
      <c r="AM986" s="105"/>
      <c r="AN986" s="105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</row>
    <row r="987" spans="1:62" ht="11.25" customHeight="1" x14ac:dyDescent="0.25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</row>
    <row r="988" spans="1:62" ht="11.25" customHeight="1" x14ac:dyDescent="0.25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  <c r="AD988" s="105"/>
      <c r="AE988" s="105"/>
      <c r="AF988" s="105"/>
      <c r="AG988" s="105"/>
      <c r="AH988" s="105"/>
      <c r="AI988" s="105"/>
      <c r="AJ988" s="105"/>
      <c r="AK988" s="105"/>
      <c r="AL988" s="105"/>
      <c r="AM988" s="105"/>
      <c r="AN988" s="105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</row>
    <row r="989" spans="1:62" ht="11.25" customHeight="1" x14ac:dyDescent="0.25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  <c r="AD989" s="105"/>
      <c r="AE989" s="105"/>
      <c r="AF989" s="105"/>
      <c r="AG989" s="105"/>
      <c r="AH989" s="105"/>
      <c r="AI989" s="105"/>
      <c r="AJ989" s="105"/>
      <c r="AK989" s="105"/>
      <c r="AL989" s="105"/>
      <c r="AM989" s="105"/>
      <c r="AN989" s="105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</row>
    <row r="990" spans="1:62" ht="11.25" customHeight="1" x14ac:dyDescent="0.25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  <c r="AD990" s="105"/>
      <c r="AE990" s="105"/>
      <c r="AF990" s="105"/>
      <c r="AG990" s="105"/>
      <c r="AH990" s="105"/>
      <c r="AI990" s="105"/>
      <c r="AJ990" s="105"/>
      <c r="AK990" s="105"/>
      <c r="AL990" s="105"/>
      <c r="AM990" s="105"/>
      <c r="AN990" s="105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</row>
    <row r="991" spans="1:62" ht="11.25" customHeight="1" x14ac:dyDescent="0.25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  <c r="AD991" s="105"/>
      <c r="AE991" s="105"/>
      <c r="AF991" s="105"/>
      <c r="AG991" s="105"/>
      <c r="AH991" s="105"/>
      <c r="AI991" s="105"/>
      <c r="AJ991" s="105"/>
      <c r="AK991" s="105"/>
      <c r="AL991" s="105"/>
      <c r="AM991" s="105"/>
      <c r="AN991" s="105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</row>
    <row r="992" spans="1:62" ht="11.25" customHeight="1" x14ac:dyDescent="0.25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  <c r="AD992" s="105"/>
      <c r="AE992" s="105"/>
      <c r="AF992" s="105"/>
      <c r="AG992" s="105"/>
      <c r="AH992" s="105"/>
      <c r="AI992" s="105"/>
      <c r="AJ992" s="105"/>
      <c r="AK992" s="105"/>
      <c r="AL992" s="105"/>
      <c r="AM992" s="105"/>
      <c r="AN992" s="105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</row>
    <row r="993" spans="1:62" ht="11.25" customHeight="1" x14ac:dyDescent="0.25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  <c r="AD993" s="105"/>
      <c r="AE993" s="105"/>
      <c r="AF993" s="105"/>
      <c r="AG993" s="105"/>
      <c r="AH993" s="105"/>
      <c r="AI993" s="105"/>
      <c r="AJ993" s="105"/>
      <c r="AK993" s="105"/>
      <c r="AL993" s="105"/>
      <c r="AM993" s="105"/>
      <c r="AN993" s="105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</row>
    <row r="994" spans="1:62" ht="11.25" customHeight="1" x14ac:dyDescent="0.25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  <c r="AD994" s="105"/>
      <c r="AE994" s="105"/>
      <c r="AF994" s="105"/>
      <c r="AG994" s="105"/>
      <c r="AH994" s="105"/>
      <c r="AI994" s="105"/>
      <c r="AJ994" s="105"/>
      <c r="AK994" s="105"/>
      <c r="AL994" s="105"/>
      <c r="AM994" s="105"/>
      <c r="AN994" s="105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</row>
    <row r="995" spans="1:62" ht="11.25" customHeight="1" x14ac:dyDescent="0.25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  <c r="AD995" s="105"/>
      <c r="AE995" s="105"/>
      <c r="AF995" s="105"/>
      <c r="AG995" s="105"/>
      <c r="AH995" s="105"/>
      <c r="AI995" s="105"/>
      <c r="AJ995" s="105"/>
      <c r="AK995" s="105"/>
      <c r="AL995" s="105"/>
      <c r="AM995" s="105"/>
      <c r="AN995" s="105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</row>
    <row r="996" spans="1:62" ht="11.25" customHeight="1" x14ac:dyDescent="0.25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  <c r="AD996" s="105"/>
      <c r="AE996" s="105"/>
      <c r="AF996" s="105"/>
      <c r="AG996" s="105"/>
      <c r="AH996" s="105"/>
      <c r="AI996" s="105"/>
      <c r="AJ996" s="105"/>
      <c r="AK996" s="105"/>
      <c r="AL996" s="105"/>
      <c r="AM996" s="105"/>
      <c r="AN996" s="105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</row>
    <row r="997" spans="1:62" ht="11.25" customHeight="1" x14ac:dyDescent="0.25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  <c r="AE997" s="105"/>
      <c r="AF997" s="105"/>
      <c r="AG997" s="105"/>
      <c r="AH997" s="105"/>
      <c r="AI997" s="105"/>
      <c r="AJ997" s="105"/>
      <c r="AK997" s="105"/>
      <c r="AL997" s="105"/>
      <c r="AM997" s="105"/>
      <c r="AN997" s="105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</row>
    <row r="998" spans="1:62" ht="11.25" customHeight="1" x14ac:dyDescent="0.25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  <c r="AE998" s="105"/>
      <c r="AF998" s="105"/>
      <c r="AG998" s="105"/>
      <c r="AH998" s="105"/>
      <c r="AI998" s="105"/>
      <c r="AJ998" s="105"/>
      <c r="AK998" s="105"/>
      <c r="AL998" s="105"/>
      <c r="AM998" s="105"/>
      <c r="AN998" s="105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</row>
    <row r="999" spans="1:62" ht="11.25" customHeight="1" x14ac:dyDescent="0.25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</row>
    <row r="1000" spans="1:62" ht="11.25" customHeight="1" x14ac:dyDescent="0.25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  <c r="AD1000" s="105"/>
      <c r="AE1000" s="105"/>
      <c r="AF1000" s="105"/>
      <c r="AG1000" s="105"/>
      <c r="AH1000" s="105"/>
      <c r="AI1000" s="105"/>
      <c r="AJ1000" s="105"/>
      <c r="AK1000" s="105"/>
      <c r="AL1000" s="105"/>
      <c r="AM1000" s="105"/>
      <c r="AN1000" s="105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</row>
  </sheetData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3AC2-EA69-4127-9F3E-78FD02FE232E}">
  <dimension ref="A1:BC1000"/>
  <sheetViews>
    <sheetView workbookViewId="0"/>
  </sheetViews>
  <sheetFormatPr defaultColWidth="12.85546875" defaultRowHeight="15" customHeight="1" x14ac:dyDescent="0.25"/>
  <cols>
    <col min="1" max="1" width="27.5703125" style="66" customWidth="1"/>
    <col min="2" max="2" width="7.5703125" style="66" customWidth="1"/>
    <col min="3" max="3" width="8.42578125" style="66" customWidth="1"/>
    <col min="4" max="4" width="7.42578125" style="66" customWidth="1"/>
    <col min="5" max="5" width="4.5703125" style="66" customWidth="1"/>
    <col min="6" max="6" width="6.42578125" style="66" customWidth="1"/>
    <col min="7" max="7" width="7.42578125" style="66" customWidth="1"/>
    <col min="8" max="8" width="8.42578125" style="66" customWidth="1"/>
    <col min="9" max="10" width="7" style="66" customWidth="1"/>
    <col min="11" max="11" width="5.85546875" style="66" customWidth="1"/>
    <col min="12" max="12" width="7.42578125" style="66" customWidth="1"/>
    <col min="13" max="13" width="6.42578125" style="66" customWidth="1"/>
    <col min="14" max="14" width="4.5703125" style="66" customWidth="1"/>
    <col min="15" max="15" width="4" style="66" customWidth="1"/>
    <col min="16" max="16" width="8.42578125" style="66" customWidth="1"/>
    <col min="17" max="17" width="4.5703125" style="66" customWidth="1"/>
    <col min="18" max="18" width="5.85546875" style="66" customWidth="1"/>
    <col min="19" max="20" width="4" style="66" customWidth="1"/>
    <col min="21" max="21" width="4.7109375" style="66" customWidth="1"/>
    <col min="22" max="22" width="4" style="66" customWidth="1"/>
    <col min="23" max="24" width="4.140625" style="66" customWidth="1"/>
    <col min="25" max="25" width="4.5703125" style="66" customWidth="1"/>
    <col min="26" max="27" width="5.85546875" style="66" customWidth="1"/>
    <col min="28" max="28" width="4.5703125" style="66" customWidth="1"/>
    <col min="29" max="29" width="4.7109375" style="66" customWidth="1"/>
    <col min="30" max="30" width="8.42578125" style="66" customWidth="1"/>
    <col min="31" max="33" width="4.5703125" style="66" customWidth="1"/>
    <col min="34" max="34" width="5.85546875" style="66" customWidth="1"/>
    <col min="35" max="35" width="4.5703125" style="66" customWidth="1"/>
    <col min="36" max="37" width="5.85546875" style="66" customWidth="1"/>
    <col min="38" max="39" width="8.42578125" style="66" customWidth="1"/>
    <col min="40" max="40" width="5.85546875" style="66" customWidth="1"/>
    <col min="41" max="42" width="8.42578125" style="66" customWidth="1"/>
    <col min="43" max="46" width="5.85546875" style="66" customWidth="1"/>
    <col min="47" max="48" width="8.42578125" style="66" customWidth="1"/>
    <col min="49" max="50" width="4.5703125" style="66" customWidth="1"/>
    <col min="51" max="51" width="8.42578125" style="66" customWidth="1"/>
    <col min="52" max="52" width="4.42578125" style="66" customWidth="1"/>
    <col min="53" max="55" width="5.85546875" style="66" customWidth="1"/>
    <col min="56" max="16384" width="12.85546875" style="66"/>
  </cols>
  <sheetData>
    <row r="1" spans="1:55" ht="11.25" customHeight="1" x14ac:dyDescent="0.25">
      <c r="A1" s="76" t="s">
        <v>1536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</row>
    <row r="2" spans="1:55" ht="11.25" customHeight="1" x14ac:dyDescent="0.25">
      <c r="A2" s="94" t="s">
        <v>138</v>
      </c>
      <c r="B2" s="9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116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116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</row>
    <row r="3" spans="1:55" ht="11.25" customHeight="1" x14ac:dyDescent="0.25">
      <c r="A3" s="94" t="s">
        <v>1057</v>
      </c>
      <c r="B3" s="94"/>
      <c r="C3" s="94">
        <v>0.89500000000000002</v>
      </c>
      <c r="D3" s="94">
        <v>101635.12933790599</v>
      </c>
      <c r="E3" s="94">
        <v>34.700000000000003</v>
      </c>
      <c r="F3" s="94">
        <v>10532.2128415027</v>
      </c>
      <c r="G3" s="94">
        <v>338891.61659704102</v>
      </c>
      <c r="H3" s="94">
        <v>13</v>
      </c>
      <c r="I3" s="94" t="s">
        <v>541</v>
      </c>
      <c r="J3" s="94" t="s">
        <v>541</v>
      </c>
      <c r="K3" s="94">
        <v>29</v>
      </c>
      <c r="L3" s="94">
        <v>84334.1</v>
      </c>
      <c r="M3" s="114">
        <v>2.5999999999999999E-2</v>
      </c>
      <c r="N3" s="94">
        <v>2.65</v>
      </c>
      <c r="O3" s="94">
        <v>0.22800000000000001</v>
      </c>
      <c r="P3" s="94">
        <v>0.4</v>
      </c>
      <c r="Q3" s="94">
        <v>0.60899999999999999</v>
      </c>
      <c r="R3" s="114">
        <v>16</v>
      </c>
      <c r="S3" s="94">
        <v>5.0999999999999997E-2</v>
      </c>
      <c r="T3" s="94">
        <v>0.435</v>
      </c>
      <c r="U3" s="94">
        <v>0.7</v>
      </c>
      <c r="V3" s="94">
        <v>1.33</v>
      </c>
      <c r="W3" s="94">
        <v>0.5</v>
      </c>
      <c r="X3" s="94">
        <v>0.28299999999999997</v>
      </c>
      <c r="Y3" s="94">
        <v>0.2</v>
      </c>
      <c r="Z3" s="94">
        <v>0.104</v>
      </c>
      <c r="AA3" s="94">
        <v>41.72</v>
      </c>
      <c r="AB3" s="94">
        <v>2.8799999999999999E-2</v>
      </c>
      <c r="AC3" s="94">
        <v>9.5100000000000004E-2</v>
      </c>
      <c r="AD3" s="94">
        <v>1.9400000000000001E-2</v>
      </c>
      <c r="AE3" s="94">
        <v>8.7900000000000006E-2</v>
      </c>
      <c r="AF3" s="94">
        <v>1.18</v>
      </c>
      <c r="AG3" s="94">
        <v>7.5999999999999998E-2</v>
      </c>
      <c r="AH3" s="94">
        <v>2.31</v>
      </c>
      <c r="AI3" s="94">
        <v>2.98E-2</v>
      </c>
      <c r="AJ3" s="94">
        <v>2.92E-2</v>
      </c>
      <c r="AK3" s="94">
        <v>1.4999999999999999E-2</v>
      </c>
      <c r="AL3" s="94">
        <v>2.2700000000000001E-2</v>
      </c>
      <c r="AM3" s="94">
        <v>1.6400000000000001E-2</v>
      </c>
      <c r="AN3" s="94">
        <v>1.46E-2</v>
      </c>
      <c r="AO3" s="94">
        <v>1.6199999999999999E-2</v>
      </c>
      <c r="AP3" s="94">
        <v>1.4500000000000001E-2</v>
      </c>
      <c r="AQ3" s="94">
        <v>1.7299999999999999E-2</v>
      </c>
      <c r="AR3" s="94">
        <v>1.6899999999999998E-2</v>
      </c>
      <c r="AS3" s="94">
        <v>1.5699999999999999E-2</v>
      </c>
      <c r="AT3" s="94">
        <v>1.44E-2</v>
      </c>
      <c r="AU3" s="94">
        <v>1.7100000000000001E-2</v>
      </c>
      <c r="AV3" s="94">
        <v>1.4500000000000001E-2</v>
      </c>
      <c r="AW3" s="94">
        <v>1.54E-2</v>
      </c>
      <c r="AX3" s="94">
        <v>2.9899999999999999E-2</v>
      </c>
      <c r="AY3" s="94">
        <v>4.2999999999999997E-2</v>
      </c>
      <c r="AZ3" s="94">
        <v>1.85</v>
      </c>
      <c r="BA3" s="94">
        <v>2.1000000000000001E-2</v>
      </c>
      <c r="BB3" s="94">
        <v>2.52E-2</v>
      </c>
      <c r="BC3" s="94">
        <v>7.2099999999999997E-2</v>
      </c>
    </row>
    <row r="4" spans="1:55" ht="11.25" customHeight="1" x14ac:dyDescent="0.25">
      <c r="A4" s="100" t="s">
        <v>1417</v>
      </c>
      <c r="B4" s="100"/>
      <c r="C4" s="100">
        <f t="shared" ref="C4:AH4" si="0">AVERAGE(C8:C37)</f>
        <v>0.91885146530924455</v>
      </c>
      <c r="D4" s="100">
        <f t="shared" si="0"/>
        <v>100616.79411636385</v>
      </c>
      <c r="E4" s="100">
        <f t="shared" si="0"/>
        <v>25.363374547850963</v>
      </c>
      <c r="F4" s="100">
        <f t="shared" si="0"/>
        <v>11214.196604545828</v>
      </c>
      <c r="G4" s="100">
        <f t="shared" si="0"/>
        <v>337633.86761547247</v>
      </c>
      <c r="H4" s="100">
        <f t="shared" si="0"/>
        <v>6.1879176726525973</v>
      </c>
      <c r="I4" s="100">
        <f t="shared" si="0"/>
        <v>396.97596466849308</v>
      </c>
      <c r="J4" s="100">
        <f t="shared" si="0"/>
        <v>115.92026100246153</v>
      </c>
      <c r="K4" s="100">
        <f t="shared" si="0"/>
        <v>57.995024484263119</v>
      </c>
      <c r="L4" s="100">
        <f t="shared" si="0"/>
        <v>84488.534655470634</v>
      </c>
      <c r="M4" s="112">
        <f t="shared" si="0"/>
        <v>4.7046628746782453</v>
      </c>
      <c r="N4" s="100">
        <f t="shared" si="0"/>
        <v>2.0802730369166915</v>
      </c>
      <c r="O4" s="100">
        <f t="shared" si="0"/>
        <v>0.21327788299491754</v>
      </c>
      <c r="P4" s="100">
        <f t="shared" si="0"/>
        <v>0.41147078439816787</v>
      </c>
      <c r="Q4" s="100">
        <f t="shared" si="0"/>
        <v>0.50319644877073089</v>
      </c>
      <c r="R4" s="112">
        <f t="shared" si="0"/>
        <v>76.242714619901292</v>
      </c>
      <c r="S4" s="100">
        <f t="shared" si="0"/>
        <v>6.6285672483251262E-2</v>
      </c>
      <c r="T4" s="100">
        <f t="shared" si="0"/>
        <v>0.47696294446142412</v>
      </c>
      <c r="U4" s="100">
        <f t="shared" si="0"/>
        <v>2.0270801407231009</v>
      </c>
      <c r="V4" s="100">
        <f t="shared" si="0"/>
        <v>2.3445373166134451</v>
      </c>
      <c r="W4" s="100">
        <f t="shared" si="0"/>
        <v>0.49843885268926402</v>
      </c>
      <c r="X4" s="100">
        <f t="shared" si="0"/>
        <v>0.30343156870248456</v>
      </c>
      <c r="Y4" s="100">
        <f t="shared" si="0"/>
        <v>0.206780819550305</v>
      </c>
      <c r="Z4" s="100">
        <f t="shared" si="0"/>
        <v>3.5825035426939644</v>
      </c>
      <c r="AA4" s="100">
        <f t="shared" si="0"/>
        <v>41.312781355227223</v>
      </c>
      <c r="AB4" s="100">
        <f t="shared" si="0"/>
        <v>2.4388475623639348E-2</v>
      </c>
      <c r="AC4" s="100">
        <f t="shared" si="0"/>
        <v>0.27075399219989682</v>
      </c>
      <c r="AD4" s="100">
        <f t="shared" si="0"/>
        <v>1.5329625096336728E-2</v>
      </c>
      <c r="AE4" s="100">
        <f t="shared" si="0"/>
        <v>7.5470362930546625E-2</v>
      </c>
      <c r="AF4" s="100">
        <f t="shared" si="0"/>
        <v>1.2419618649098063</v>
      </c>
      <c r="AG4" s="100">
        <f t="shared" si="0"/>
        <v>7.8744585188607205E-2</v>
      </c>
      <c r="AH4" s="100">
        <f t="shared" si="0"/>
        <v>2.3232648861136815</v>
      </c>
      <c r="AI4" s="100">
        <f t="shared" ref="AI4:BC4" si="1">AVERAGE(AI8:AI37)</f>
        <v>2.5478754932738611E-2</v>
      </c>
      <c r="AJ4" s="100">
        <f t="shared" si="1"/>
        <v>2.4982402848320071E-2</v>
      </c>
      <c r="AK4" s="100">
        <f t="shared" si="1"/>
        <v>1.2646914077023924E-2</v>
      </c>
      <c r="AL4" s="100">
        <f t="shared" si="1"/>
        <v>1.66577768592681E-2</v>
      </c>
      <c r="AM4" s="100">
        <f t="shared" si="1"/>
        <v>1.1977430096830832E-2</v>
      </c>
      <c r="AN4" s="100">
        <f t="shared" si="1"/>
        <v>1.2767736078223579E-2</v>
      </c>
      <c r="AO4" s="100">
        <f t="shared" si="1"/>
        <v>1.4060203955222365E-2</v>
      </c>
      <c r="AP4" s="100">
        <f t="shared" si="1"/>
        <v>1.1973359673838883E-2</v>
      </c>
      <c r="AQ4" s="100">
        <f t="shared" si="1"/>
        <v>1.2234033836878442E-2</v>
      </c>
      <c r="AR4" s="100">
        <f t="shared" si="1"/>
        <v>1.2050740865653728E-2</v>
      </c>
      <c r="AS4" s="100">
        <f t="shared" si="1"/>
        <v>1.2123334609051618E-2</v>
      </c>
      <c r="AT4" s="100">
        <f t="shared" si="1"/>
        <v>1.1850271246424276E-2</v>
      </c>
      <c r="AU4" s="100">
        <f t="shared" si="1"/>
        <v>1.3140031994013177E-2</v>
      </c>
      <c r="AV4" s="100">
        <f t="shared" si="1"/>
        <v>1.0980322846608047E-2</v>
      </c>
      <c r="AW4" s="100">
        <f t="shared" si="1"/>
        <v>1.2466414514279271E-2</v>
      </c>
      <c r="AX4" s="100">
        <f t="shared" si="1"/>
        <v>2.3673269848510536E-2</v>
      </c>
      <c r="AY4" s="100">
        <f t="shared" si="1"/>
        <v>0.10423657484467397</v>
      </c>
      <c r="AZ4" s="100">
        <f t="shared" si="1"/>
        <v>1.8194424049603286</v>
      </c>
      <c r="BA4" s="100">
        <f t="shared" si="1"/>
        <v>1.7614440812426115E-2</v>
      </c>
      <c r="BB4" s="100">
        <f t="shared" si="1"/>
        <v>2.2677867312775452E-2</v>
      </c>
      <c r="BC4" s="100">
        <f t="shared" si="1"/>
        <v>6.4797712275866892E-2</v>
      </c>
    </row>
    <row r="5" spans="1:55" ht="11.25" customHeight="1" x14ac:dyDescent="0.25">
      <c r="A5" s="98" t="s">
        <v>134</v>
      </c>
      <c r="B5" s="98"/>
      <c r="C5" s="98">
        <f t="shared" ref="C5:AH5" si="2">_xlfn.STDEV.S(C8:C37)</f>
        <v>0.88050119013837969</v>
      </c>
      <c r="D5" s="98">
        <f t="shared" si="2"/>
        <v>773.82031305185592</v>
      </c>
      <c r="E5" s="98">
        <f t="shared" si="2"/>
        <v>1.2042715331576515</v>
      </c>
      <c r="F5" s="98">
        <f t="shared" si="2"/>
        <v>70.74398691818206</v>
      </c>
      <c r="G5" s="98">
        <f t="shared" si="2"/>
        <v>2622.2880312358802</v>
      </c>
      <c r="H5" s="98">
        <f t="shared" si="2"/>
        <v>2.6218872312216783</v>
      </c>
      <c r="I5" s="98">
        <f t="shared" si="2"/>
        <v>27.281066866219042</v>
      </c>
      <c r="J5" s="98">
        <f t="shared" si="2"/>
        <v>28.563057033352354</v>
      </c>
      <c r="K5" s="98">
        <f t="shared" si="2"/>
        <v>54.063331765962133</v>
      </c>
      <c r="L5" s="98">
        <f t="shared" si="2"/>
        <v>1179.6887648269426</v>
      </c>
      <c r="M5" s="102">
        <f t="shared" si="2"/>
        <v>1.7147860130604713</v>
      </c>
      <c r="N5" s="98">
        <f t="shared" si="2"/>
        <v>0.45225069299916609</v>
      </c>
      <c r="O5" s="98">
        <f t="shared" si="2"/>
        <v>4.3536531227865528E-2</v>
      </c>
      <c r="P5" s="98">
        <f t="shared" si="2"/>
        <v>0.62670958600138027</v>
      </c>
      <c r="Q5" s="98">
        <f t="shared" si="2"/>
        <v>0.26273574714981601</v>
      </c>
      <c r="R5" s="102">
        <f t="shared" si="2"/>
        <v>65.897880869971331</v>
      </c>
      <c r="S5" s="98">
        <f t="shared" si="2"/>
        <v>2.9414431680400595E-2</v>
      </c>
      <c r="T5" s="98">
        <f t="shared" si="2"/>
        <v>0.25337389218770268</v>
      </c>
      <c r="U5" s="98">
        <f t="shared" si="2"/>
        <v>1.3596259589269555</v>
      </c>
      <c r="V5" s="98">
        <f t="shared" si="2"/>
        <v>1.6711114110654315</v>
      </c>
      <c r="W5" s="98">
        <f t="shared" si="2"/>
        <v>0.11105296658689519</v>
      </c>
      <c r="X5" s="98">
        <f t="shared" si="2"/>
        <v>0.10493776319423553</v>
      </c>
      <c r="Y5" s="98">
        <f t="shared" si="2"/>
        <v>0.19042776077118878</v>
      </c>
      <c r="Z5" s="98">
        <f t="shared" si="2"/>
        <v>15.455941074648813</v>
      </c>
      <c r="AA5" s="98">
        <f t="shared" si="2"/>
        <v>0.68957262970765243</v>
      </c>
      <c r="AB5" s="98">
        <f t="shared" si="2"/>
        <v>1.0038671886570209E-2</v>
      </c>
      <c r="AC5" s="98">
        <f t="shared" si="2"/>
        <v>0.12112640332036724</v>
      </c>
      <c r="AD5" s="98">
        <f t="shared" si="2"/>
        <v>7.220825950147336E-3</v>
      </c>
      <c r="AE5" s="98">
        <f t="shared" si="2"/>
        <v>2.3426115485256263E-2</v>
      </c>
      <c r="AF5" s="98">
        <f t="shared" si="2"/>
        <v>0.3763404522828766</v>
      </c>
      <c r="AG5" s="98">
        <f t="shared" si="2"/>
        <v>2.6893527568422754E-2</v>
      </c>
      <c r="AH5" s="98">
        <f t="shared" si="2"/>
        <v>0.1506582648911122</v>
      </c>
      <c r="AI5" s="98">
        <f t="shared" ref="AI5:BC5" si="3">_xlfn.STDEV.S(AI8:AI37)</f>
        <v>1.0299364059316092E-2</v>
      </c>
      <c r="AJ5" s="98">
        <f t="shared" si="3"/>
        <v>1.0216996037192175E-2</v>
      </c>
      <c r="AK5" s="98">
        <f t="shared" si="3"/>
        <v>6.0613541083173244E-3</v>
      </c>
      <c r="AL5" s="98">
        <f t="shared" si="3"/>
        <v>7.4480649758681891E-3</v>
      </c>
      <c r="AM5" s="98">
        <f t="shared" si="3"/>
        <v>6.3517703686358168E-3</v>
      </c>
      <c r="AN5" s="98">
        <f t="shared" si="3"/>
        <v>6.636387893962873E-3</v>
      </c>
      <c r="AO5" s="98">
        <f t="shared" si="3"/>
        <v>6.5943106156428673E-3</v>
      </c>
      <c r="AP5" s="98">
        <f t="shared" si="3"/>
        <v>5.079569778943728E-3</v>
      </c>
      <c r="AQ5" s="98">
        <f t="shared" si="3"/>
        <v>6.6648366373850262E-3</v>
      </c>
      <c r="AR5" s="98">
        <f t="shared" si="3"/>
        <v>5.6987849001487239E-3</v>
      </c>
      <c r="AS5" s="98">
        <f t="shared" si="3"/>
        <v>6.3276075291126858E-3</v>
      </c>
      <c r="AT5" s="98">
        <f t="shared" si="3"/>
        <v>5.3348390728770586E-3</v>
      </c>
      <c r="AU5" s="98">
        <f t="shared" si="3"/>
        <v>6.4814299454406402E-3</v>
      </c>
      <c r="AV5" s="98">
        <f t="shared" si="3"/>
        <v>5.2506432709079898E-3</v>
      </c>
      <c r="AW5" s="98">
        <f t="shared" si="3"/>
        <v>8.4662721717160428E-3</v>
      </c>
      <c r="AX5" s="98">
        <f t="shared" si="3"/>
        <v>1.0594663590210837E-2</v>
      </c>
      <c r="AY5" s="98">
        <f t="shared" si="3"/>
        <v>0.18475263025565225</v>
      </c>
      <c r="AZ5" s="98">
        <f t="shared" si="3"/>
        <v>6.7011518343200252E-2</v>
      </c>
      <c r="BA5" s="98">
        <f t="shared" si="3"/>
        <v>6.22413627646264E-3</v>
      </c>
      <c r="BB5" s="98">
        <f t="shared" si="3"/>
        <v>9.4588119525948772E-3</v>
      </c>
      <c r="BC5" s="98">
        <f t="shared" si="3"/>
        <v>2.2599305680310714E-2</v>
      </c>
    </row>
    <row r="6" spans="1:55" ht="11.25" customHeight="1" x14ac:dyDescent="0.25">
      <c r="A6" s="98" t="s">
        <v>135</v>
      </c>
      <c r="B6" s="98"/>
      <c r="C6" s="98">
        <f t="shared" ref="C6:AH6" si="4">(C5/C4)*100</f>
        <v>95.826281328510703</v>
      </c>
      <c r="D6" s="98">
        <f t="shared" si="4"/>
        <v>0.76907669325751793</v>
      </c>
      <c r="E6" s="98">
        <f t="shared" si="4"/>
        <v>4.7480729777721526</v>
      </c>
      <c r="F6" s="98">
        <f t="shared" si="4"/>
        <v>0.63084311264442261</v>
      </c>
      <c r="G6" s="98">
        <f t="shared" si="4"/>
        <v>0.77666617088969747</v>
      </c>
      <c r="H6" s="98">
        <f t="shared" si="4"/>
        <v>42.371074890169709</v>
      </c>
      <c r="I6" s="98">
        <f t="shared" si="4"/>
        <v>6.8722213167240325</v>
      </c>
      <c r="J6" s="98">
        <f t="shared" si="4"/>
        <v>24.640262872377271</v>
      </c>
      <c r="K6" s="98">
        <f t="shared" si="4"/>
        <v>93.220637885293328</v>
      </c>
      <c r="L6" s="98">
        <f t="shared" si="4"/>
        <v>1.3962708308736866</v>
      </c>
      <c r="M6" s="102">
        <f t="shared" si="4"/>
        <v>36.448648048511799</v>
      </c>
      <c r="N6" s="98">
        <f t="shared" si="4"/>
        <v>21.739968022153302</v>
      </c>
      <c r="O6" s="98">
        <f t="shared" si="4"/>
        <v>20.413054844933459</v>
      </c>
      <c r="P6" s="98">
        <f t="shared" si="4"/>
        <v>152.30961948319819</v>
      </c>
      <c r="Q6" s="98">
        <f t="shared" si="4"/>
        <v>52.213354802415367</v>
      </c>
      <c r="R6" s="102">
        <f t="shared" si="4"/>
        <v>86.431708522574439</v>
      </c>
      <c r="S6" s="98">
        <f t="shared" si="4"/>
        <v>44.375248192334304</v>
      </c>
      <c r="T6" s="98">
        <f t="shared" si="4"/>
        <v>53.122343177792729</v>
      </c>
      <c r="U6" s="98">
        <f t="shared" si="4"/>
        <v>67.073123139667729</v>
      </c>
      <c r="V6" s="98">
        <f t="shared" si="4"/>
        <v>71.276810107644593</v>
      </c>
      <c r="W6" s="98">
        <f t="shared" si="4"/>
        <v>22.28015853654323</v>
      </c>
      <c r="X6" s="98">
        <f t="shared" si="4"/>
        <v>34.583666967469455</v>
      </c>
      <c r="Y6" s="98">
        <f t="shared" si="4"/>
        <v>92.091597849994073</v>
      </c>
      <c r="Z6" s="98">
        <f t="shared" si="4"/>
        <v>431.42849380202659</v>
      </c>
      <c r="AA6" s="98">
        <f t="shared" si="4"/>
        <v>1.6691508223045413</v>
      </c>
      <c r="AB6" s="98">
        <f t="shared" si="4"/>
        <v>41.16153892308008</v>
      </c>
      <c r="AC6" s="98">
        <f t="shared" si="4"/>
        <v>44.736700772611321</v>
      </c>
      <c r="AD6" s="98">
        <f t="shared" si="4"/>
        <v>47.103734793050315</v>
      </c>
      <c r="AE6" s="98">
        <f t="shared" si="4"/>
        <v>31.040152154581126</v>
      </c>
      <c r="AF6" s="98">
        <f t="shared" si="4"/>
        <v>30.302094042976691</v>
      </c>
      <c r="AG6" s="98">
        <f t="shared" si="4"/>
        <v>34.152859531875116</v>
      </c>
      <c r="AH6" s="98">
        <f t="shared" si="4"/>
        <v>6.4847648579207346</v>
      </c>
      <c r="AI6" s="98">
        <f t="shared" ref="AI6:BC6" si="5">(AI5/AI4)*100</f>
        <v>40.423341275919455</v>
      </c>
      <c r="AJ6" s="98">
        <f t="shared" si="5"/>
        <v>40.896770815939398</v>
      </c>
      <c r="AK6" s="98">
        <f t="shared" si="5"/>
        <v>47.927534506850101</v>
      </c>
      <c r="AL6" s="98">
        <f t="shared" si="5"/>
        <v>44.712238846711493</v>
      </c>
      <c r="AM6" s="98">
        <f t="shared" si="5"/>
        <v>53.03116208807149</v>
      </c>
      <c r="AN6" s="98">
        <f t="shared" si="5"/>
        <v>51.977796637586962</v>
      </c>
      <c r="AO6" s="98">
        <f t="shared" si="5"/>
        <v>46.900533140513581</v>
      </c>
      <c r="AP6" s="98">
        <f t="shared" si="5"/>
        <v>42.423930436519854</v>
      </c>
      <c r="AQ6" s="98">
        <f t="shared" si="5"/>
        <v>54.47783393646052</v>
      </c>
      <c r="AR6" s="98">
        <f t="shared" si="5"/>
        <v>47.289913240031957</v>
      </c>
      <c r="AS6" s="98">
        <f t="shared" si="5"/>
        <v>52.193622737990907</v>
      </c>
      <c r="AT6" s="98">
        <f t="shared" si="5"/>
        <v>45.018708533670093</v>
      </c>
      <c r="AU6" s="98">
        <f t="shared" si="5"/>
        <v>49.325830777228624</v>
      </c>
      <c r="AV6" s="98">
        <f t="shared" si="5"/>
        <v>47.818660200232422</v>
      </c>
      <c r="AW6" s="98">
        <f t="shared" si="5"/>
        <v>67.912647714534216</v>
      </c>
      <c r="AX6" s="98">
        <f t="shared" si="5"/>
        <v>44.753697558503639</v>
      </c>
      <c r="AY6" s="98">
        <f t="shared" si="5"/>
        <v>177.24357360260316</v>
      </c>
      <c r="AZ6" s="98">
        <f t="shared" si="5"/>
        <v>3.6830799458398564</v>
      </c>
      <c r="BA6" s="98">
        <f t="shared" si="5"/>
        <v>35.335417926363128</v>
      </c>
      <c r="BB6" s="98">
        <f t="shared" si="5"/>
        <v>41.709442171690931</v>
      </c>
      <c r="BC6" s="98">
        <f t="shared" si="5"/>
        <v>34.876703029417826</v>
      </c>
    </row>
    <row r="7" spans="1:55" ht="11.25" customHeight="1" x14ac:dyDescent="0.25">
      <c r="A7" s="99" t="s">
        <v>136</v>
      </c>
      <c r="B7" s="99"/>
      <c r="C7" s="99">
        <f t="shared" ref="C7:H7" si="6">((C4-C3)/C3)*100</f>
        <v>2.6649681909770431</v>
      </c>
      <c r="D7" s="99">
        <f t="shared" si="6"/>
        <v>-1.0019520102704758</v>
      </c>
      <c r="E7" s="99">
        <f t="shared" si="6"/>
        <v>-26.906701591207604</v>
      </c>
      <c r="F7" s="99">
        <f t="shared" si="6"/>
        <v>6.4752182025389571</v>
      </c>
      <c r="G7" s="99">
        <f t="shared" si="6"/>
        <v>-0.37113605647674691</v>
      </c>
      <c r="H7" s="99">
        <f t="shared" si="6"/>
        <v>-52.400633287287711</v>
      </c>
      <c r="I7" s="99" t="s">
        <v>1055</v>
      </c>
      <c r="J7" s="99" t="s">
        <v>1055</v>
      </c>
      <c r="K7" s="99">
        <f t="shared" ref="K7:BC7" si="7">((K4-K3)/K3)*100</f>
        <v>99.982843049183174</v>
      </c>
      <c r="L7" s="99">
        <f t="shared" si="7"/>
        <v>0.18312243264661396</v>
      </c>
      <c r="M7" s="110">
        <f t="shared" si="7"/>
        <v>17994.857210300943</v>
      </c>
      <c r="N7" s="99">
        <f t="shared" si="7"/>
        <v>-21.499130682388998</v>
      </c>
      <c r="O7" s="99">
        <f t="shared" si="7"/>
        <v>-6.4570688618782759</v>
      </c>
      <c r="P7" s="99">
        <f t="shared" si="7"/>
        <v>2.8676960995419609</v>
      </c>
      <c r="Q7" s="99">
        <f t="shared" si="7"/>
        <v>-17.373325325003137</v>
      </c>
      <c r="R7" s="110">
        <f t="shared" si="7"/>
        <v>376.51696637438306</v>
      </c>
      <c r="S7" s="99">
        <f t="shared" si="7"/>
        <v>29.971906829904444</v>
      </c>
      <c r="T7" s="99">
        <f t="shared" si="7"/>
        <v>9.6466538991779593</v>
      </c>
      <c r="U7" s="99">
        <f t="shared" si="7"/>
        <v>189.5828772461573</v>
      </c>
      <c r="V7" s="99">
        <f t="shared" si="7"/>
        <v>76.281001249131194</v>
      </c>
      <c r="W7" s="99">
        <f t="shared" si="7"/>
        <v>-0.31222946214719549</v>
      </c>
      <c r="X7" s="99">
        <f t="shared" si="7"/>
        <v>7.2196355839168138</v>
      </c>
      <c r="Y7" s="99">
        <f t="shared" si="7"/>
        <v>3.3904097751524946</v>
      </c>
      <c r="Z7" s="99">
        <f t="shared" si="7"/>
        <v>3344.7149448980426</v>
      </c>
      <c r="AA7" s="99">
        <f t="shared" si="7"/>
        <v>-0.97607537097980801</v>
      </c>
      <c r="AB7" s="99">
        <f t="shared" si="7"/>
        <v>-15.317792973474484</v>
      </c>
      <c r="AC7" s="99">
        <f t="shared" si="7"/>
        <v>184.70451335425531</v>
      </c>
      <c r="AD7" s="99">
        <f t="shared" si="7"/>
        <v>-20.981313936408622</v>
      </c>
      <c r="AE7" s="99">
        <f t="shared" si="7"/>
        <v>-14.140656506772901</v>
      </c>
      <c r="AF7" s="99">
        <f t="shared" si="7"/>
        <v>5.2510055008310488</v>
      </c>
      <c r="AG7" s="99">
        <f t="shared" si="7"/>
        <v>3.6112963007989567</v>
      </c>
      <c r="AH7" s="99">
        <f t="shared" si="7"/>
        <v>0.57423749409876557</v>
      </c>
      <c r="AI7" s="99">
        <f t="shared" si="7"/>
        <v>-14.500822373360364</v>
      </c>
      <c r="AJ7" s="99">
        <f t="shared" si="7"/>
        <v>-14.443825861917563</v>
      </c>
      <c r="AK7" s="99">
        <f t="shared" si="7"/>
        <v>-15.68723948650717</v>
      </c>
      <c r="AL7" s="99">
        <f t="shared" si="7"/>
        <v>-26.61772308692467</v>
      </c>
      <c r="AM7" s="99">
        <f t="shared" si="7"/>
        <v>-26.966889653470545</v>
      </c>
      <c r="AN7" s="99">
        <f t="shared" si="7"/>
        <v>-12.549752888879597</v>
      </c>
      <c r="AO7" s="99">
        <f t="shared" si="7"/>
        <v>-13.208617560355767</v>
      </c>
      <c r="AP7" s="99">
        <f t="shared" si="7"/>
        <v>-17.425105697662875</v>
      </c>
      <c r="AQ7" s="99">
        <f t="shared" si="7"/>
        <v>-29.283041405326927</v>
      </c>
      <c r="AR7" s="99">
        <f t="shared" si="7"/>
        <v>-28.693841031634737</v>
      </c>
      <c r="AS7" s="99">
        <f t="shared" si="7"/>
        <v>-22.781308222601155</v>
      </c>
      <c r="AT7" s="99">
        <f t="shared" si="7"/>
        <v>-17.706449677609193</v>
      </c>
      <c r="AU7" s="99">
        <f t="shared" si="7"/>
        <v>-23.157707637349844</v>
      </c>
      <c r="AV7" s="99">
        <f t="shared" si="7"/>
        <v>-24.273635540634167</v>
      </c>
      <c r="AW7" s="99">
        <f t="shared" si="7"/>
        <v>-19.04925640078396</v>
      </c>
      <c r="AX7" s="99">
        <f t="shared" si="7"/>
        <v>-20.825184453142018</v>
      </c>
      <c r="AY7" s="99">
        <f t="shared" si="7"/>
        <v>142.4106391736604</v>
      </c>
      <c r="AZ7" s="99">
        <f t="shared" si="7"/>
        <v>-1.6517618940362961</v>
      </c>
      <c r="BA7" s="99">
        <f t="shared" si="7"/>
        <v>-16.121710417018505</v>
      </c>
      <c r="BB7" s="99">
        <f t="shared" si="7"/>
        <v>-10.008463044541857</v>
      </c>
      <c r="BC7" s="99">
        <f t="shared" si="7"/>
        <v>-10.127999617382947</v>
      </c>
    </row>
    <row r="8" spans="1:55" ht="11.25" customHeight="1" x14ac:dyDescent="0.25">
      <c r="A8" s="98" t="s">
        <v>1416</v>
      </c>
      <c r="B8" s="98" t="s">
        <v>1058</v>
      </c>
      <c r="C8" s="98" t="s">
        <v>182</v>
      </c>
      <c r="D8" s="98">
        <v>99464.258347856594</v>
      </c>
      <c r="E8" s="98">
        <v>25.019068244863</v>
      </c>
      <c r="F8" s="98">
        <v>11093.903889986001</v>
      </c>
      <c r="G8" s="98">
        <v>329079.139742992</v>
      </c>
      <c r="H8" s="98">
        <v>7.2477806766017796</v>
      </c>
      <c r="I8" s="98">
        <v>473.58859066385901</v>
      </c>
      <c r="J8" s="98">
        <v>166.06999227156501</v>
      </c>
      <c r="K8" s="98">
        <v>66.581189582346099</v>
      </c>
      <c r="L8" s="98"/>
      <c r="M8" s="102">
        <v>8.3679395953960007</v>
      </c>
      <c r="N8" s="98">
        <v>2.81929637518492</v>
      </c>
      <c r="O8" s="98">
        <v>0.19177689175684201</v>
      </c>
      <c r="P8" s="98">
        <v>1.0224993404413401</v>
      </c>
      <c r="Q8" s="98">
        <v>0.206842749915219</v>
      </c>
      <c r="R8" s="102">
        <v>12.7443930413705</v>
      </c>
      <c r="S8" s="98">
        <v>0</v>
      </c>
      <c r="T8" s="98">
        <v>0.97571311282069395</v>
      </c>
      <c r="U8" s="98">
        <v>1.6063144190495</v>
      </c>
      <c r="V8" s="98">
        <v>2.6822381200843401</v>
      </c>
      <c r="W8" s="98">
        <v>0.71148344783794704</v>
      </c>
      <c r="X8" s="98">
        <v>0.57087344152031105</v>
      </c>
      <c r="Y8" s="98">
        <v>0.82125807763375602</v>
      </c>
      <c r="Z8" s="98">
        <v>9.3153788758639706</v>
      </c>
      <c r="AA8" s="98">
        <v>41.405567503969699</v>
      </c>
      <c r="AB8" s="98">
        <v>1.1128149016632701E-65</v>
      </c>
      <c r="AC8" s="98">
        <v>0.468795169487908</v>
      </c>
      <c r="AD8" s="98">
        <v>0</v>
      </c>
      <c r="AE8" s="98">
        <v>0</v>
      </c>
      <c r="AF8" s="98">
        <v>0.99493072270399197</v>
      </c>
      <c r="AG8" s="98">
        <v>0</v>
      </c>
      <c r="AH8" s="98">
        <v>1.8546065101946101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/>
      <c r="AX8" s="98"/>
      <c r="AY8" s="98">
        <v>0</v>
      </c>
      <c r="AZ8" s="98">
        <v>1.9412552042889799</v>
      </c>
      <c r="BA8" s="98">
        <v>-7.5964037842284302E-7</v>
      </c>
      <c r="BB8" s="98">
        <v>0</v>
      </c>
      <c r="BC8" s="98">
        <v>0</v>
      </c>
    </row>
    <row r="9" spans="1:55" ht="11.25" customHeight="1" x14ac:dyDescent="0.25">
      <c r="A9" s="98" t="s">
        <v>1415</v>
      </c>
      <c r="B9" s="98" t="s">
        <v>1058</v>
      </c>
      <c r="C9" s="98">
        <v>0.73615462434481604</v>
      </c>
      <c r="D9" s="98">
        <v>100115.575938689</v>
      </c>
      <c r="E9" s="98">
        <v>24.6776989426792</v>
      </c>
      <c r="F9" s="98">
        <v>11167.097820299001</v>
      </c>
      <c r="G9" s="98">
        <v>338646.17460425699</v>
      </c>
      <c r="H9" s="98">
        <v>2.3986725166306302</v>
      </c>
      <c r="I9" s="98">
        <v>409.28290652377899</v>
      </c>
      <c r="J9" s="98">
        <v>127.62573830153799</v>
      </c>
      <c r="K9" s="98">
        <v>53.8046634145512</v>
      </c>
      <c r="L9" s="98"/>
      <c r="M9" s="102">
        <v>7.3965167294871197</v>
      </c>
      <c r="N9" s="98">
        <v>2.0469396555407902</v>
      </c>
      <c r="O9" s="98">
        <v>0.240916634841783</v>
      </c>
      <c r="P9" s="98">
        <v>0.28173734163448899</v>
      </c>
      <c r="Q9" s="98">
        <v>0.24154733610361201</v>
      </c>
      <c r="R9" s="102">
        <v>10.3364294923754</v>
      </c>
      <c r="S9" s="98">
        <v>0.112876319854175</v>
      </c>
      <c r="T9" s="98">
        <v>0.49387715085292799</v>
      </c>
      <c r="U9" s="98">
        <v>4.4621366036612802</v>
      </c>
      <c r="V9" s="98">
        <v>1.6027068081457401</v>
      </c>
      <c r="W9" s="98">
        <v>0.58877035287381896</v>
      </c>
      <c r="X9" s="98">
        <v>0.214024351578883</v>
      </c>
      <c r="Y9" s="98">
        <v>0.175418515359898</v>
      </c>
      <c r="Z9" s="98">
        <v>0.140620396204517</v>
      </c>
      <c r="AA9" s="98">
        <v>40.1150167550297</v>
      </c>
      <c r="AB9" s="98">
        <v>2.8621371043935299E-2</v>
      </c>
      <c r="AC9" s="98">
        <v>0.366026477378668</v>
      </c>
      <c r="AD9" s="98">
        <v>1.92342215417068E-2</v>
      </c>
      <c r="AE9" s="98">
        <v>8.3203552247153006E-2</v>
      </c>
      <c r="AF9" s="98">
        <v>2.27068146863295</v>
      </c>
      <c r="AG9" s="98">
        <v>8.2124137256991497E-2</v>
      </c>
      <c r="AH9" s="98">
        <v>2.36993519083321</v>
      </c>
      <c r="AI9" s="98">
        <v>2.96731055607669E-2</v>
      </c>
      <c r="AJ9" s="98">
        <v>2.9415839343563802E-2</v>
      </c>
      <c r="AK9" s="98">
        <v>1.4341848695852999E-2</v>
      </c>
      <c r="AL9" s="98">
        <v>1.6046076815876598E-2</v>
      </c>
      <c r="AM9" s="98">
        <v>1.09690223604724E-2</v>
      </c>
      <c r="AN9" s="98">
        <v>1.4660736911304199E-2</v>
      </c>
      <c r="AO9" s="98">
        <v>1.7822698930428399E-2</v>
      </c>
      <c r="AP9" s="98">
        <v>1.34191793154739E-2</v>
      </c>
      <c r="AQ9" s="98">
        <v>1.14775508274412E-2</v>
      </c>
      <c r="AR9" s="98">
        <v>1.53552749961384E-2</v>
      </c>
      <c r="AS9" s="98">
        <v>1.3866788254061501E-2</v>
      </c>
      <c r="AT9" s="98">
        <v>1.3330380981862599E-2</v>
      </c>
      <c r="AU9" s="98">
        <v>1.5977811651426199E-2</v>
      </c>
      <c r="AV9" s="98">
        <v>1.5587730467787801E-2</v>
      </c>
      <c r="AW9" s="98"/>
      <c r="AX9" s="98"/>
      <c r="AY9" s="98">
        <v>1.0000241212429699</v>
      </c>
      <c r="AZ9" s="98">
        <v>1.77747232756443</v>
      </c>
      <c r="BA9" s="98">
        <v>1.45166371078339E-2</v>
      </c>
      <c r="BB9" s="98">
        <v>2.4917512242604099E-2</v>
      </c>
      <c r="BC9" s="98">
        <v>7.7775082343905302E-2</v>
      </c>
    </row>
    <row r="10" spans="1:55" ht="11.25" customHeight="1" x14ac:dyDescent="0.25">
      <c r="A10" s="98" t="s">
        <v>1414</v>
      </c>
      <c r="B10" s="98" t="s">
        <v>1058</v>
      </c>
      <c r="C10" s="98">
        <v>2.80526860752357</v>
      </c>
      <c r="D10" s="98">
        <v>98977.768272314803</v>
      </c>
      <c r="E10" s="98">
        <v>24.209530217237301</v>
      </c>
      <c r="F10" s="98">
        <v>11242.2361249597</v>
      </c>
      <c r="G10" s="98">
        <v>339150.34131915402</v>
      </c>
      <c r="H10" s="98">
        <v>9.3675995659219797</v>
      </c>
      <c r="I10" s="98">
        <v>411.42062369679201</v>
      </c>
      <c r="J10" s="98">
        <v>125.36504646357</v>
      </c>
      <c r="K10" s="98">
        <v>53.169494821186603</v>
      </c>
      <c r="L10" s="98"/>
      <c r="M10" s="102">
        <v>4.6019574321737</v>
      </c>
      <c r="N10" s="98">
        <v>2.5092299214896698</v>
      </c>
      <c r="O10" s="98">
        <v>0.210758297796099</v>
      </c>
      <c r="P10" s="98">
        <v>0.237325565615123</v>
      </c>
      <c r="Q10" s="98">
        <v>0.73649950258391805</v>
      </c>
      <c r="R10" s="102">
        <v>21.7436172999506</v>
      </c>
      <c r="S10" s="98">
        <v>9.8289123540670098E-2</v>
      </c>
      <c r="T10" s="98">
        <v>0.71001941027059001</v>
      </c>
      <c r="U10" s="98">
        <v>7.8309581931885397</v>
      </c>
      <c r="V10" s="98">
        <v>2.4519491615165001</v>
      </c>
      <c r="W10" s="98">
        <v>0.59251199186567205</v>
      </c>
      <c r="X10" s="98">
        <v>0.34356692182682502</v>
      </c>
      <c r="Y10" s="98">
        <v>0.17880359816100599</v>
      </c>
      <c r="Z10" s="98">
        <v>0.12857830742300999</v>
      </c>
      <c r="AA10" s="98">
        <v>40.898079302202298</v>
      </c>
      <c r="AB10" s="98">
        <v>2.5070701654296298E-2</v>
      </c>
      <c r="AC10" s="98">
        <v>0.56233139941895705</v>
      </c>
      <c r="AD10" s="98">
        <v>1.8800989744399699E-2</v>
      </c>
      <c r="AE10" s="98">
        <v>7.8636019236601698E-2</v>
      </c>
      <c r="AF10" s="98">
        <v>1.5922046485896799</v>
      </c>
      <c r="AG10" s="98">
        <v>0.10311608770758</v>
      </c>
      <c r="AH10" s="98">
        <v>2.3212260578530901</v>
      </c>
      <c r="AI10" s="98">
        <v>2.7956707378217101E-2</v>
      </c>
      <c r="AJ10" s="98">
        <v>3.1625850439503597E-2</v>
      </c>
      <c r="AK10" s="98">
        <v>1.30710661698766E-2</v>
      </c>
      <c r="AL10" s="98">
        <v>1.54595003952104E-2</v>
      </c>
      <c r="AM10" s="98">
        <v>1.0327820097882899E-2</v>
      </c>
      <c r="AN10" s="98">
        <v>1.5726599807051499E-2</v>
      </c>
      <c r="AO10" s="98">
        <v>9.6276314505298506E-3</v>
      </c>
      <c r="AP10" s="98">
        <v>1.22436279010393E-2</v>
      </c>
      <c r="AQ10" s="98">
        <v>1.7057681242518202E-2</v>
      </c>
      <c r="AR10" s="98">
        <v>1.0877686374855601E-2</v>
      </c>
      <c r="AS10" s="98">
        <v>1.24576496486007E-2</v>
      </c>
      <c r="AT10" s="98">
        <v>1.0691122795920899E-2</v>
      </c>
      <c r="AU10" s="98">
        <v>1.46909677262294E-2</v>
      </c>
      <c r="AV10" s="98">
        <v>1.26974194098524E-2</v>
      </c>
      <c r="AW10" s="98"/>
      <c r="AX10" s="98"/>
      <c r="AY10" s="98">
        <v>0.19469201258418101</v>
      </c>
      <c r="AZ10" s="98">
        <v>1.9467621962939901</v>
      </c>
      <c r="BA10" s="98">
        <v>2.2492713241077301E-2</v>
      </c>
      <c r="BB10" s="98">
        <v>2.4946586878867302E-2</v>
      </c>
      <c r="BC10" s="98">
        <v>5.98920167236002E-2</v>
      </c>
    </row>
    <row r="11" spans="1:55" ht="11.25" customHeight="1" x14ac:dyDescent="0.25">
      <c r="A11" s="98" t="s">
        <v>1413</v>
      </c>
      <c r="B11" s="98" t="s">
        <v>1058</v>
      </c>
      <c r="C11" s="98">
        <v>0.77019779918363696</v>
      </c>
      <c r="D11" s="98">
        <v>100315.07183225801</v>
      </c>
      <c r="E11" s="98">
        <v>24.7793201701169</v>
      </c>
      <c r="F11" s="98">
        <v>11369.448511504101</v>
      </c>
      <c r="G11" s="98">
        <v>337616.14335793199</v>
      </c>
      <c r="H11" s="98">
        <v>8.0075222026506108</v>
      </c>
      <c r="I11" s="98">
        <v>403.96121412589201</v>
      </c>
      <c r="J11" s="98">
        <v>105.5673573561</v>
      </c>
      <c r="K11" s="98">
        <v>42.863918249365703</v>
      </c>
      <c r="L11" s="98"/>
      <c r="M11" s="102">
        <v>4.5248571730020002</v>
      </c>
      <c r="N11" s="98">
        <v>1.92070270097546</v>
      </c>
      <c r="O11" s="98">
        <v>0.22113552182512999</v>
      </c>
      <c r="P11" s="98">
        <v>0.22215021128467</v>
      </c>
      <c r="Q11" s="98">
        <v>0.76523266943142898</v>
      </c>
      <c r="R11" s="102">
        <v>20.295278698887699</v>
      </c>
      <c r="S11" s="98">
        <v>8.4635347478136905E-2</v>
      </c>
      <c r="T11" s="98">
        <v>0.50276506462566894</v>
      </c>
      <c r="U11" s="98">
        <v>2.34624595592076</v>
      </c>
      <c r="V11" s="98">
        <v>1.61374509419228</v>
      </c>
      <c r="W11" s="98">
        <v>0.58098834083080897</v>
      </c>
      <c r="X11" s="98">
        <v>0.26131134615660501</v>
      </c>
      <c r="Y11" s="98">
        <v>0.20435252193723699</v>
      </c>
      <c r="Z11" s="98">
        <v>0.13010242661872701</v>
      </c>
      <c r="AA11" s="98">
        <v>40.950770883819899</v>
      </c>
      <c r="AB11" s="98">
        <v>2.55631388905352E-2</v>
      </c>
      <c r="AC11" s="98">
        <v>0.24124081748284401</v>
      </c>
      <c r="AD11" s="98">
        <v>1.8406493340154501E-2</v>
      </c>
      <c r="AE11" s="98">
        <v>7.6882713674305506E-2</v>
      </c>
      <c r="AF11" s="98">
        <v>1.6373780658119099</v>
      </c>
      <c r="AG11" s="98">
        <v>0.117985136756229</v>
      </c>
      <c r="AH11" s="98">
        <v>2.34113003669263</v>
      </c>
      <c r="AI11" s="98">
        <v>2.9526123209226901E-2</v>
      </c>
      <c r="AJ11" s="98">
        <v>2.8264435848932099E-2</v>
      </c>
      <c r="AK11" s="98">
        <v>1.42248777131537E-2</v>
      </c>
      <c r="AL11" s="98">
        <v>1.52802023956013E-2</v>
      </c>
      <c r="AM11" s="98">
        <v>1.33037712323368E-2</v>
      </c>
      <c r="AN11" s="98">
        <v>1.29818456304056E-2</v>
      </c>
      <c r="AO11" s="98">
        <v>1.3702850512455201E-2</v>
      </c>
      <c r="AP11" s="98">
        <v>1.35617920459494E-2</v>
      </c>
      <c r="AQ11" s="98">
        <v>1.45913510372954E-2</v>
      </c>
      <c r="AR11" s="98">
        <v>1.4365099789065999E-2</v>
      </c>
      <c r="AS11" s="98">
        <v>1.6128330929401899E-2</v>
      </c>
      <c r="AT11" s="98">
        <v>1.33127515049153E-2</v>
      </c>
      <c r="AU11" s="98">
        <v>1.62765492225562E-2</v>
      </c>
      <c r="AV11" s="98">
        <v>1.25948504398046E-2</v>
      </c>
      <c r="AW11" s="98"/>
      <c r="AX11" s="98"/>
      <c r="AY11" s="98">
        <v>0.15631992251770299</v>
      </c>
      <c r="AZ11" s="98">
        <v>1.86797009752971</v>
      </c>
      <c r="BA11" s="98">
        <v>1.4723718386527701E-2</v>
      </c>
      <c r="BB11" s="98">
        <v>2.3841914062492899E-2</v>
      </c>
      <c r="BC11" s="98">
        <v>6.8085798999926103E-2</v>
      </c>
    </row>
    <row r="12" spans="1:55" ht="11.25" customHeight="1" x14ac:dyDescent="0.25">
      <c r="A12" s="98" t="s">
        <v>1412</v>
      </c>
      <c r="B12" s="98" t="s">
        <v>1058</v>
      </c>
      <c r="C12" s="98">
        <v>0.86672725770242198</v>
      </c>
      <c r="D12" s="98">
        <v>101340.61089357499</v>
      </c>
      <c r="E12" s="98">
        <v>24.974940534515799</v>
      </c>
      <c r="F12" s="98">
        <v>11204.237648378699</v>
      </c>
      <c r="G12" s="98">
        <v>337977.028589995</v>
      </c>
      <c r="H12" s="98">
        <v>7.7442259377776299</v>
      </c>
      <c r="I12" s="98">
        <v>388.52390181274302</v>
      </c>
      <c r="J12" s="98">
        <v>112.249991075284</v>
      </c>
      <c r="K12" s="98">
        <v>39.176520856663899</v>
      </c>
      <c r="L12" s="98"/>
      <c r="M12" s="102">
        <v>4.1071250635655101</v>
      </c>
      <c r="N12" s="98">
        <v>2.0942908985903799</v>
      </c>
      <c r="O12" s="98">
        <v>0.232101646301243</v>
      </c>
      <c r="P12" s="98">
        <v>0.23908602006247801</v>
      </c>
      <c r="Q12" s="98">
        <v>0.62795875065051399</v>
      </c>
      <c r="R12" s="102">
        <v>11.6239919576477</v>
      </c>
      <c r="S12" s="98">
        <v>7.1384848704662801E-2</v>
      </c>
      <c r="T12" s="98">
        <v>0.617888889844456</v>
      </c>
      <c r="U12" s="98">
        <v>1.86719586571259</v>
      </c>
      <c r="V12" s="98">
        <v>8.2421033518398108</v>
      </c>
      <c r="W12" s="98">
        <v>0.55952237400915095</v>
      </c>
      <c r="X12" s="98">
        <v>0.33486236584787299</v>
      </c>
      <c r="Y12" s="98">
        <v>0.162463387296826</v>
      </c>
      <c r="Z12" s="98">
        <v>0.12531910109624</v>
      </c>
      <c r="AA12" s="98">
        <v>40.798908380894702</v>
      </c>
      <c r="AB12" s="98">
        <v>2.46683805754494E-2</v>
      </c>
      <c r="AC12" s="98">
        <v>0.21967563184970901</v>
      </c>
      <c r="AD12" s="98">
        <v>2.0079053181285701E-2</v>
      </c>
      <c r="AE12" s="98">
        <v>8.0135515005702596E-2</v>
      </c>
      <c r="AF12" s="98">
        <v>1.10167974692961</v>
      </c>
      <c r="AG12" s="98">
        <v>7.4593406670887305E-2</v>
      </c>
      <c r="AH12" s="98">
        <v>2.4005227102529401</v>
      </c>
      <c r="AI12" s="98">
        <v>2.6863167970491299E-2</v>
      </c>
      <c r="AJ12" s="98">
        <v>3.0175269595762999E-2</v>
      </c>
      <c r="AK12" s="98">
        <v>1.6209238114542699E-2</v>
      </c>
      <c r="AL12" s="98">
        <v>1.9489048781465901E-2</v>
      </c>
      <c r="AM12" s="98">
        <v>2.0772869890959798E-2</v>
      </c>
      <c r="AN12" s="98">
        <v>1.4495702398441701E-2</v>
      </c>
      <c r="AO12" s="98">
        <v>1.64099225561028E-2</v>
      </c>
      <c r="AP12" s="98">
        <v>1.34055930757688E-2</v>
      </c>
      <c r="AQ12" s="98">
        <v>1.35670277243363E-2</v>
      </c>
      <c r="AR12" s="98">
        <v>1.3906894171154101E-2</v>
      </c>
      <c r="AS12" s="98">
        <v>1.3146334063843201E-2</v>
      </c>
      <c r="AT12" s="98">
        <v>1.2099159517473E-2</v>
      </c>
      <c r="AU12" s="98">
        <v>1.23036576790006E-2</v>
      </c>
      <c r="AV12" s="98">
        <v>1.25782182768051E-2</v>
      </c>
      <c r="AW12" s="98"/>
      <c r="AX12" s="98"/>
      <c r="AY12" s="98">
        <v>5.1049665985835997E-2</v>
      </c>
      <c r="AZ12" s="98">
        <v>1.7879200142661</v>
      </c>
      <c r="BA12" s="98">
        <v>1.74218797630885E-2</v>
      </c>
      <c r="BB12" s="98">
        <v>2.5767470928649699E-2</v>
      </c>
      <c r="BC12" s="98">
        <v>7.5542192486410906E-2</v>
      </c>
    </row>
    <row r="13" spans="1:55" ht="11.25" customHeight="1" x14ac:dyDescent="0.25">
      <c r="A13" s="98" t="s">
        <v>1411</v>
      </c>
      <c r="B13" s="98" t="s">
        <v>1058</v>
      </c>
      <c r="C13" s="98">
        <v>0.82025735024478397</v>
      </c>
      <c r="D13" s="98">
        <v>101830.375256172</v>
      </c>
      <c r="E13" s="98">
        <v>25.128811852637401</v>
      </c>
      <c r="F13" s="98">
        <v>11243.2125199005</v>
      </c>
      <c r="G13" s="98">
        <v>337677.88527749502</v>
      </c>
      <c r="H13" s="98">
        <v>6.4820005718654103</v>
      </c>
      <c r="I13" s="98">
        <v>384.45728771542298</v>
      </c>
      <c r="J13" s="98">
        <v>112.51306326651699</v>
      </c>
      <c r="K13" s="98">
        <v>51.285183153902999</v>
      </c>
      <c r="L13" s="98"/>
      <c r="M13" s="102">
        <v>4.2307562692995901</v>
      </c>
      <c r="N13" s="98">
        <v>2.0565284916911799</v>
      </c>
      <c r="O13" s="98">
        <v>0.218095447436742</v>
      </c>
      <c r="P13" s="98">
        <v>0.24447761326313799</v>
      </c>
      <c r="Q13" s="98">
        <v>0.51525419362285596</v>
      </c>
      <c r="R13" s="102">
        <v>10.3033899687549</v>
      </c>
      <c r="S13" s="98">
        <v>7.4025122651507097E-2</v>
      </c>
      <c r="T13" s="98">
        <v>0.31822626328901799</v>
      </c>
      <c r="U13" s="98">
        <v>2.2366070002398701</v>
      </c>
      <c r="V13" s="98">
        <v>1.68979393550027</v>
      </c>
      <c r="W13" s="98">
        <v>0.56640355909551798</v>
      </c>
      <c r="X13" s="98">
        <v>0.26706280744368299</v>
      </c>
      <c r="Y13" s="98">
        <v>0.190986864618237</v>
      </c>
      <c r="Z13" s="98">
        <v>0.16354392893797601</v>
      </c>
      <c r="AA13" s="98">
        <v>41.567503311367901</v>
      </c>
      <c r="AB13" s="98">
        <v>2.61350413479862E-2</v>
      </c>
      <c r="AC13" s="98">
        <v>0.24313136253672599</v>
      </c>
      <c r="AD13" s="98">
        <v>1.9709571279270501E-2</v>
      </c>
      <c r="AE13" s="98">
        <v>7.7716681937402401E-2</v>
      </c>
      <c r="AF13" s="98">
        <v>1.1017642518181101</v>
      </c>
      <c r="AG13" s="98">
        <v>9.5962747151307301E-2</v>
      </c>
      <c r="AH13" s="98">
        <v>2.3346135539908199</v>
      </c>
      <c r="AI13" s="98">
        <v>3.0442207655987302E-2</v>
      </c>
      <c r="AJ13" s="98">
        <v>2.9058544138465401E-2</v>
      </c>
      <c r="AK13" s="98">
        <v>1.3154457881314301E-2</v>
      </c>
      <c r="AL13" s="98">
        <v>2.24960019667883E-2</v>
      </c>
      <c r="AM13" s="98">
        <v>9.5398734658793099E-3</v>
      </c>
      <c r="AN13" s="98">
        <v>1.7724839933810702E-2</v>
      </c>
      <c r="AO13" s="98">
        <v>1.65281066892289E-2</v>
      </c>
      <c r="AP13" s="98">
        <v>1.4523000930015101E-2</v>
      </c>
      <c r="AQ13" s="98">
        <v>1.6798778864768899E-2</v>
      </c>
      <c r="AR13" s="98">
        <v>1.3511793521760801E-2</v>
      </c>
      <c r="AS13" s="98">
        <v>1.53794344431011E-2</v>
      </c>
      <c r="AT13" s="98">
        <v>1.41279936977533E-2</v>
      </c>
      <c r="AU13" s="98">
        <v>1.81874313124284E-2</v>
      </c>
      <c r="AV13" s="98">
        <v>1.14486242079109E-2</v>
      </c>
      <c r="AW13" s="98"/>
      <c r="AX13" s="98"/>
      <c r="AY13" s="98">
        <v>0.13082947850957999</v>
      </c>
      <c r="AZ13" s="98">
        <v>1.7743109449944101</v>
      </c>
      <c r="BA13" s="98">
        <v>1.39374745276451E-2</v>
      </c>
      <c r="BB13" s="98">
        <v>2.9501773350345199E-2</v>
      </c>
      <c r="BC13" s="98">
        <v>7.1826241908144794E-2</v>
      </c>
    </row>
    <row r="14" spans="1:55" ht="11.25" customHeight="1" x14ac:dyDescent="0.25">
      <c r="A14" s="98" t="s">
        <v>1410</v>
      </c>
      <c r="B14" s="98" t="s">
        <v>1058</v>
      </c>
      <c r="C14" s="98">
        <v>0.82305697229764396</v>
      </c>
      <c r="D14" s="98">
        <v>100340.942068869</v>
      </c>
      <c r="E14" s="98">
        <v>24.8499954180975</v>
      </c>
      <c r="F14" s="98">
        <v>11218.2235552369</v>
      </c>
      <c r="G14" s="98">
        <v>338449.83927166398</v>
      </c>
      <c r="H14" s="98">
        <v>6.4234295760148497</v>
      </c>
      <c r="I14" s="98">
        <v>378.02159687124703</v>
      </c>
      <c r="J14" s="98">
        <v>107.00606413966401</v>
      </c>
      <c r="K14" s="98">
        <v>44.582780076609701</v>
      </c>
      <c r="L14" s="98"/>
      <c r="M14" s="102">
        <v>3.9604485725174099</v>
      </c>
      <c r="N14" s="98">
        <v>1.99926798962098</v>
      </c>
      <c r="O14" s="98">
        <v>0.20336863393225199</v>
      </c>
      <c r="P14" s="98">
        <v>0.15186523817544501</v>
      </c>
      <c r="Q14" s="98">
        <v>0.52233605726880505</v>
      </c>
      <c r="R14" s="102">
        <v>9.8511868449834292</v>
      </c>
      <c r="S14" s="98">
        <v>7.3402356103374505E-2</v>
      </c>
      <c r="T14" s="98">
        <v>0.299506963580283</v>
      </c>
      <c r="U14" s="98">
        <v>1.7522380746645401</v>
      </c>
      <c r="V14" s="98">
        <v>1.8753094792071601</v>
      </c>
      <c r="W14" s="98">
        <v>0.566326541126983</v>
      </c>
      <c r="X14" s="98">
        <v>0.352881915690682</v>
      </c>
      <c r="Y14" s="98">
        <v>0.13302016971550301</v>
      </c>
      <c r="Z14" s="98">
        <v>0.121763057491799</v>
      </c>
      <c r="AA14" s="98">
        <v>41.049507620616602</v>
      </c>
      <c r="AB14" s="98">
        <v>2.8107828782051401E-2</v>
      </c>
      <c r="AC14" s="98">
        <v>0.22472621092234099</v>
      </c>
      <c r="AD14" s="98">
        <v>1.6281794710687799E-2</v>
      </c>
      <c r="AE14" s="98">
        <v>7.87330051706807E-2</v>
      </c>
      <c r="AF14" s="98">
        <v>1.07419828958609</v>
      </c>
      <c r="AG14" s="98">
        <v>7.81001821064779E-2</v>
      </c>
      <c r="AH14" s="98">
        <v>2.28635466863863</v>
      </c>
      <c r="AI14" s="98">
        <v>2.9707348818062501E-2</v>
      </c>
      <c r="AJ14" s="98">
        <v>2.5545955257463102E-2</v>
      </c>
      <c r="AK14" s="98">
        <v>1.5750563429275499E-2</v>
      </c>
      <c r="AL14" s="98">
        <v>1.94269249594048E-2</v>
      </c>
      <c r="AM14" s="98">
        <v>1.1141306811169999E-2</v>
      </c>
      <c r="AN14" s="98">
        <v>1.6047992560075199E-2</v>
      </c>
      <c r="AO14" s="98">
        <v>1.31334403358112E-2</v>
      </c>
      <c r="AP14" s="98">
        <v>1.40199382476236E-2</v>
      </c>
      <c r="AQ14" s="98">
        <v>1.4915801422176699E-2</v>
      </c>
      <c r="AR14" s="98">
        <v>1.33162269086156E-2</v>
      </c>
      <c r="AS14" s="98">
        <v>1.37106081984161E-2</v>
      </c>
      <c r="AT14" s="98">
        <v>1.32900479983103E-2</v>
      </c>
      <c r="AU14" s="98">
        <v>1.5924449839953898E-2</v>
      </c>
      <c r="AV14" s="98">
        <v>1.2790057111774601E-2</v>
      </c>
      <c r="AW14" s="98"/>
      <c r="AX14" s="98"/>
      <c r="AY14" s="98">
        <v>7.6747525786200602E-2</v>
      </c>
      <c r="AZ14" s="98">
        <v>1.80347712349227</v>
      </c>
      <c r="BA14" s="98">
        <v>2.2509469101571301E-2</v>
      </c>
      <c r="BB14" s="98">
        <v>2.40013522000013E-2</v>
      </c>
      <c r="BC14" s="98">
        <v>7.4177358125960699E-2</v>
      </c>
    </row>
    <row r="15" spans="1:55" ht="11.25" customHeight="1" x14ac:dyDescent="0.25">
      <c r="A15" s="98" t="s">
        <v>1409</v>
      </c>
      <c r="B15" s="98" t="s">
        <v>1058</v>
      </c>
      <c r="C15" s="72">
        <v>0.783674749836347</v>
      </c>
      <c r="D15" s="72">
        <v>99807.947719710894</v>
      </c>
      <c r="E15" s="72">
        <v>24.741798382523999</v>
      </c>
      <c r="F15" s="72">
        <v>11157.9724844673</v>
      </c>
      <c r="G15" s="72">
        <v>339094.89380606898</v>
      </c>
      <c r="H15" s="72">
        <v>5.0176404456794703</v>
      </c>
      <c r="I15" s="72">
        <v>401.54658672720598</v>
      </c>
      <c r="J15" s="72">
        <v>93.986240488893699</v>
      </c>
      <c r="K15" s="72">
        <v>40.272047075575998</v>
      </c>
      <c r="L15" s="72"/>
      <c r="M15" s="109">
        <v>5.6810992396472804</v>
      </c>
      <c r="N15" s="72">
        <v>2.1993613812400898</v>
      </c>
      <c r="O15" s="72">
        <v>0.211728328359127</v>
      </c>
      <c r="P15" s="72">
        <v>0.220212992334026</v>
      </c>
      <c r="Q15" s="72">
        <v>0.62773785083423705</v>
      </c>
      <c r="R15" s="109">
        <v>9.1494280492556204</v>
      </c>
      <c r="S15" s="72">
        <v>8.3395960166862501E-2</v>
      </c>
      <c r="T15" s="72">
        <v>0.403341587030284</v>
      </c>
      <c r="U15" s="72">
        <v>1.70842422720894</v>
      </c>
      <c r="V15" s="72">
        <v>1.47630933843071</v>
      </c>
      <c r="W15" s="72">
        <v>0.61066242692301198</v>
      </c>
      <c r="X15" s="72">
        <v>0.228988863013463</v>
      </c>
      <c r="Y15" s="72">
        <v>0.25306345190342899</v>
      </c>
      <c r="Z15" s="72">
        <v>0.117633161547577</v>
      </c>
      <c r="AA15" s="72">
        <v>41.047507381952599</v>
      </c>
      <c r="AB15" s="72">
        <v>2.7557524698931E-2</v>
      </c>
      <c r="AC15" s="72">
        <v>0.188309309456549</v>
      </c>
      <c r="AD15" s="72">
        <v>1.9404295780828799E-2</v>
      </c>
      <c r="AE15" s="72">
        <v>7.2322944390358898E-2</v>
      </c>
      <c r="AF15" s="72">
        <v>1.0211522704012099</v>
      </c>
      <c r="AG15" s="72">
        <v>8.0885103450555093E-2</v>
      </c>
      <c r="AH15" s="72">
        <v>2.3786511042715399</v>
      </c>
      <c r="AI15" s="72">
        <v>2.8204289644911899E-2</v>
      </c>
      <c r="AJ15" s="72">
        <v>2.8497352950027699E-2</v>
      </c>
      <c r="AK15" s="72">
        <v>1.5600069118712E-2</v>
      </c>
      <c r="AL15" s="72">
        <v>2.0140561243403899E-2</v>
      </c>
      <c r="AM15" s="72">
        <v>1.7783295319125599E-2</v>
      </c>
      <c r="AN15" s="72">
        <v>1.6682643280167501E-2</v>
      </c>
      <c r="AO15" s="72">
        <v>1.7239489793180299E-2</v>
      </c>
      <c r="AP15" s="72">
        <v>1.3570020543003899E-2</v>
      </c>
      <c r="AQ15" s="72">
        <v>1.23472112972075E-2</v>
      </c>
      <c r="AR15" s="72">
        <v>1.40971593887095E-2</v>
      </c>
      <c r="AS15" s="72">
        <v>1.6255277908280599E-2</v>
      </c>
      <c r="AT15" s="72">
        <v>1.32847801099189E-2</v>
      </c>
      <c r="AU15" s="72">
        <v>1.68431091562855E-2</v>
      </c>
      <c r="AV15" s="72">
        <v>1.24606902850516E-2</v>
      </c>
      <c r="AW15" s="72"/>
      <c r="AX15" s="72"/>
      <c r="AY15" s="72">
        <v>4.3392490316464798E-2</v>
      </c>
      <c r="AZ15" s="72">
        <v>1.7408443292718101</v>
      </c>
      <c r="BA15" s="72">
        <v>1.9305888905214001E-2</v>
      </c>
      <c r="BB15" s="72">
        <v>2.39376481254009E-2</v>
      </c>
      <c r="BC15" s="72">
        <v>7.10775854456724E-2</v>
      </c>
    </row>
    <row r="16" spans="1:55" ht="11.25" customHeight="1" x14ac:dyDescent="0.25">
      <c r="A16" s="98" t="s">
        <v>1408</v>
      </c>
      <c r="B16" s="98" t="s">
        <v>1058</v>
      </c>
      <c r="C16" s="72">
        <v>0.84001079770016995</v>
      </c>
      <c r="D16" s="72">
        <v>100095.661527198</v>
      </c>
      <c r="E16" s="72">
        <v>24.744051240278601</v>
      </c>
      <c r="F16" s="72">
        <v>11152.9844266535</v>
      </c>
      <c r="G16" s="72">
        <v>338691.61486027099</v>
      </c>
      <c r="H16" s="72">
        <v>5.0573379949374297</v>
      </c>
      <c r="I16" s="72">
        <v>376.32275367048999</v>
      </c>
      <c r="J16" s="72">
        <v>94.067996203107</v>
      </c>
      <c r="K16" s="72">
        <v>40.897935832435699</v>
      </c>
      <c r="L16" s="72"/>
      <c r="M16" s="109">
        <v>4.0412329948222698</v>
      </c>
      <c r="N16" s="72">
        <v>2.1383678513924802</v>
      </c>
      <c r="O16" s="72">
        <v>0.21313800668584801</v>
      </c>
      <c r="P16" s="72">
        <v>0.19513801783061799</v>
      </c>
      <c r="Q16" s="72">
        <v>0.26387473238543702</v>
      </c>
      <c r="R16" s="109">
        <v>9.8819260440021797</v>
      </c>
      <c r="S16" s="72">
        <v>7.2347153666431505E-2</v>
      </c>
      <c r="T16" s="72">
        <v>0.27002974050816297</v>
      </c>
      <c r="U16" s="72">
        <v>1.6393388613014399</v>
      </c>
      <c r="V16" s="72">
        <v>1.48989652647462</v>
      </c>
      <c r="W16" s="72">
        <v>0.55156000136570005</v>
      </c>
      <c r="X16" s="72">
        <v>0.31398440338379402</v>
      </c>
      <c r="Y16" s="72">
        <v>0.10492297073014201</v>
      </c>
      <c r="Z16" s="72">
        <v>0.122633128272579</v>
      </c>
      <c r="AA16" s="72">
        <v>40.389209207741203</v>
      </c>
      <c r="AB16" s="72">
        <v>2.7053979712857001E-2</v>
      </c>
      <c r="AC16" s="72">
        <v>0.19640782890969299</v>
      </c>
      <c r="AD16" s="72">
        <v>1.7359139105719599E-2</v>
      </c>
      <c r="AE16" s="72">
        <v>8.2149808381475301E-2</v>
      </c>
      <c r="AF16" s="72">
        <v>1.00102838570435</v>
      </c>
      <c r="AG16" s="72">
        <v>7.7270124614065697E-2</v>
      </c>
      <c r="AH16" s="72">
        <v>2.3297081776230701</v>
      </c>
      <c r="AI16" s="72">
        <v>2.9500321501434602E-2</v>
      </c>
      <c r="AJ16" s="72">
        <v>2.7652708544267698E-2</v>
      </c>
      <c r="AK16" s="72">
        <v>1.64794326622195E-2</v>
      </c>
      <c r="AL16" s="72">
        <v>2.0858236622038E-2</v>
      </c>
      <c r="AM16" s="72">
        <v>1.3203272801711401E-2</v>
      </c>
      <c r="AN16" s="72">
        <v>1.44712768308864E-2</v>
      </c>
      <c r="AO16" s="72">
        <v>1.8852934913246501E-2</v>
      </c>
      <c r="AP16" s="72">
        <v>1.2479081826509E-2</v>
      </c>
      <c r="AQ16" s="72">
        <v>1.38562745849339E-2</v>
      </c>
      <c r="AR16" s="72">
        <v>1.4774242610292299E-2</v>
      </c>
      <c r="AS16" s="72">
        <v>1.6001232249519302E-2</v>
      </c>
      <c r="AT16" s="72">
        <v>1.1781132329656101E-2</v>
      </c>
      <c r="AU16" s="72">
        <v>1.6209797539103499E-2</v>
      </c>
      <c r="AV16" s="72">
        <v>1.2568648737068901E-2</v>
      </c>
      <c r="AW16" s="72"/>
      <c r="AX16" s="72"/>
      <c r="AY16" s="72">
        <v>3.8624948720006602E-2</v>
      </c>
      <c r="AZ16" s="72">
        <v>1.76388812715944</v>
      </c>
      <c r="BA16" s="72">
        <v>2.3258531649597299E-2</v>
      </c>
      <c r="BB16" s="72">
        <v>2.29246571237414E-2</v>
      </c>
      <c r="BC16" s="72">
        <v>6.9043026626405005E-2</v>
      </c>
    </row>
    <row r="17" spans="1:55" ht="11.25" customHeight="1" x14ac:dyDescent="0.25">
      <c r="A17" s="98" t="s">
        <v>1407</v>
      </c>
      <c r="B17" s="98" t="s">
        <v>1058</v>
      </c>
      <c r="C17" s="72">
        <v>0.84929887796979298</v>
      </c>
      <c r="D17" s="72">
        <v>101168.24017552</v>
      </c>
      <c r="E17" s="72">
        <v>24.734784100025799</v>
      </c>
      <c r="F17" s="72">
        <v>11227.6700844488</v>
      </c>
      <c r="G17" s="72">
        <v>337985.78803017002</v>
      </c>
      <c r="H17" s="72">
        <v>6.75311845513977</v>
      </c>
      <c r="I17" s="72">
        <v>365.12871306952098</v>
      </c>
      <c r="J17" s="72">
        <v>96.573047123650696</v>
      </c>
      <c r="K17" s="72">
        <v>42.569511397872198</v>
      </c>
      <c r="L17" s="72"/>
      <c r="M17" s="109">
        <v>3.9093740229030902</v>
      </c>
      <c r="N17" s="72">
        <v>2.1364237566986399</v>
      </c>
      <c r="O17" s="72">
        <v>0.220638186585214</v>
      </c>
      <c r="P17" s="72">
        <v>0.26402614086068599</v>
      </c>
      <c r="Q17" s="72">
        <v>0.34005889341613499</v>
      </c>
      <c r="R17" s="109">
        <v>9.7721955423296496</v>
      </c>
      <c r="S17" s="72">
        <v>7.2425986711674994E-2</v>
      </c>
      <c r="T17" s="72">
        <v>0.28408540404899202</v>
      </c>
      <c r="U17" s="72">
        <v>1.6441702766760899</v>
      </c>
      <c r="V17" s="72">
        <v>1.57514224253431</v>
      </c>
      <c r="W17" s="72">
        <v>0.56688560126375898</v>
      </c>
      <c r="X17" s="72">
        <v>0.29349200726839197</v>
      </c>
      <c r="Y17" s="72">
        <v>0.15982913083287301</v>
      </c>
      <c r="Z17" s="72">
        <v>0.12893409045627399</v>
      </c>
      <c r="AA17" s="72">
        <v>41.760816498660098</v>
      </c>
      <c r="AB17" s="72">
        <v>2.8222829086286899E-2</v>
      </c>
      <c r="AC17" s="72">
        <v>0.200900802062915</v>
      </c>
      <c r="AD17" s="72">
        <v>1.78357364642221E-2</v>
      </c>
      <c r="AE17" s="72">
        <v>9.0712916281636302E-2</v>
      </c>
      <c r="AF17" s="72">
        <v>1.0449942331865401</v>
      </c>
      <c r="AG17" s="72">
        <v>7.9268690556230606E-2</v>
      </c>
      <c r="AH17" s="72">
        <v>2.3880703284496501</v>
      </c>
      <c r="AI17" s="72">
        <v>2.8810761022984702E-2</v>
      </c>
      <c r="AJ17" s="72">
        <v>2.7235965928066298E-2</v>
      </c>
      <c r="AK17" s="72">
        <v>1.55159924279261E-2</v>
      </c>
      <c r="AL17" s="72">
        <v>2.35794511371724E-2</v>
      </c>
      <c r="AM17" s="72">
        <v>1.7930149051904799E-2</v>
      </c>
      <c r="AN17" s="72">
        <v>1.5329724754506301E-2</v>
      </c>
      <c r="AO17" s="72">
        <v>1.6965936388443799E-2</v>
      </c>
      <c r="AP17" s="72">
        <v>1.3629781341290399E-2</v>
      </c>
      <c r="AQ17" s="72">
        <v>1.36180130539279E-2</v>
      </c>
      <c r="AR17" s="72">
        <v>1.33054040595277E-2</v>
      </c>
      <c r="AS17" s="72">
        <v>1.4847235627129699E-2</v>
      </c>
      <c r="AT17" s="72">
        <v>1.45478909146306E-2</v>
      </c>
      <c r="AU17" s="72">
        <v>1.6906024501376401E-2</v>
      </c>
      <c r="AV17" s="72">
        <v>1.26901287047732E-2</v>
      </c>
      <c r="AW17" s="72"/>
      <c r="AX17" s="72"/>
      <c r="AY17" s="72">
        <v>4.1232755721804099E-2</v>
      </c>
      <c r="AZ17" s="72">
        <v>1.76293477572442</v>
      </c>
      <c r="BA17" s="72">
        <v>1.7273818487459298E-2</v>
      </c>
      <c r="BB17" s="72">
        <v>2.44745142377812E-2</v>
      </c>
      <c r="BC17" s="72">
        <v>7.4228755938693797E-2</v>
      </c>
    </row>
    <row r="18" spans="1:55" ht="11.25" customHeight="1" x14ac:dyDescent="0.25">
      <c r="A18" s="98" t="s">
        <v>1406</v>
      </c>
      <c r="B18" s="98" t="s">
        <v>1058</v>
      </c>
      <c r="C18" s="72">
        <v>0.88005246494878198</v>
      </c>
      <c r="D18" s="72">
        <v>100564.26705698999</v>
      </c>
      <c r="E18" s="72">
        <v>24.882578616438099</v>
      </c>
      <c r="F18" s="72">
        <v>11168.758049738</v>
      </c>
      <c r="G18" s="72">
        <v>338493.42662680103</v>
      </c>
      <c r="H18" s="72">
        <v>5.0728830268827201</v>
      </c>
      <c r="I18" s="72">
        <v>385.73098705413003</v>
      </c>
      <c r="J18" s="72">
        <v>97.981745193501794</v>
      </c>
      <c r="K18" s="72">
        <v>42.424501565634102</v>
      </c>
      <c r="L18" s="72"/>
      <c r="M18" s="109">
        <v>3.7868814210560502</v>
      </c>
      <c r="N18" s="72">
        <v>2.0611313687952499</v>
      </c>
      <c r="O18" s="72">
        <v>0.20901224035961199</v>
      </c>
      <c r="P18" s="72">
        <v>0.25387686866925102</v>
      </c>
      <c r="Q18" s="72">
        <v>0.26119946554107898</v>
      </c>
      <c r="R18" s="109">
        <v>10.2419967908607</v>
      </c>
      <c r="S18" s="72">
        <v>7.0775935209677801E-2</v>
      </c>
      <c r="T18" s="72">
        <v>0.364059993680246</v>
      </c>
      <c r="U18" s="72">
        <v>1.6823215992146701</v>
      </c>
      <c r="V18" s="72">
        <v>1.72792832827689</v>
      </c>
      <c r="W18" s="72">
        <v>0.57708343643365401</v>
      </c>
      <c r="X18" s="72">
        <v>0.35906365892308201</v>
      </c>
      <c r="Y18" s="72">
        <v>0.101018437511723</v>
      </c>
      <c r="Z18" s="72">
        <v>0.13556898621199601</v>
      </c>
      <c r="AA18" s="72">
        <v>41.521748169509898</v>
      </c>
      <c r="AB18" s="72">
        <v>2.9472836472653901E-2</v>
      </c>
      <c r="AC18" s="72">
        <v>0.19024039543819901</v>
      </c>
      <c r="AD18" s="72">
        <v>1.8150798775277699E-2</v>
      </c>
      <c r="AE18" s="72">
        <v>9.3635477446760401E-2</v>
      </c>
      <c r="AF18" s="72">
        <v>1.0585260863844499</v>
      </c>
      <c r="AG18" s="72">
        <v>7.63690318295938E-2</v>
      </c>
      <c r="AH18" s="72">
        <v>2.3406651032454802</v>
      </c>
      <c r="AI18" s="72">
        <v>3.1520562084723897E-2</v>
      </c>
      <c r="AJ18" s="72">
        <v>2.70457353926086E-2</v>
      </c>
      <c r="AK18" s="72">
        <v>1.55704618219005E-2</v>
      </c>
      <c r="AL18" s="72">
        <v>1.7787792546166002E-2</v>
      </c>
      <c r="AM18" s="72">
        <v>1.25444403594738E-2</v>
      </c>
      <c r="AN18" s="72">
        <v>1.60087044507598E-2</v>
      </c>
      <c r="AO18" s="72">
        <v>1.52576040877923E-2</v>
      </c>
      <c r="AP18" s="72">
        <v>1.2759913378256899E-2</v>
      </c>
      <c r="AQ18" s="72">
        <v>1.52460274004865E-2</v>
      </c>
      <c r="AR18" s="72">
        <v>1.42499205373852E-2</v>
      </c>
      <c r="AS18" s="72">
        <v>1.42173166181542E-2</v>
      </c>
      <c r="AT18" s="72">
        <v>1.1674578723764401E-2</v>
      </c>
      <c r="AU18" s="72">
        <v>1.75499027900211E-2</v>
      </c>
      <c r="AV18" s="72">
        <v>1.4051094636111299E-2</v>
      </c>
      <c r="AW18" s="72"/>
      <c r="AX18" s="72"/>
      <c r="AY18" s="72">
        <v>4.6363559631700801E-2</v>
      </c>
      <c r="AZ18" s="72">
        <v>1.84361170310597</v>
      </c>
      <c r="BA18" s="72">
        <v>2.1602032069623699E-2</v>
      </c>
      <c r="BB18" s="72">
        <v>2.5207020569625899E-2</v>
      </c>
      <c r="BC18" s="72">
        <v>7.1834768142951894E-2</v>
      </c>
    </row>
    <row r="19" spans="1:55" ht="11.25" customHeight="1" x14ac:dyDescent="0.25">
      <c r="A19" s="98" t="s">
        <v>1405</v>
      </c>
      <c r="B19" s="98" t="s">
        <v>1058</v>
      </c>
      <c r="C19" s="72">
        <v>0.84520933926715003</v>
      </c>
      <c r="D19" s="72">
        <v>100730.528772844</v>
      </c>
      <c r="E19" s="72">
        <v>25.000858853992099</v>
      </c>
      <c r="F19" s="72">
        <v>11269.3399276237</v>
      </c>
      <c r="G19" s="72">
        <v>338684.29063810798</v>
      </c>
      <c r="H19" s="72">
        <v>8.4852658386881092</v>
      </c>
      <c r="I19" s="72">
        <v>376.96646502020798</v>
      </c>
      <c r="J19" s="72">
        <v>107.082317771318</v>
      </c>
      <c r="K19" s="72">
        <v>53.0579540963246</v>
      </c>
      <c r="L19" s="72"/>
      <c r="M19" s="109">
        <v>3.8884383168180201</v>
      </c>
      <c r="N19" s="72">
        <v>2.1061015065867599</v>
      </c>
      <c r="O19" s="72">
        <v>0.25939113915161999</v>
      </c>
      <c r="P19" s="72">
        <v>0.23250886666173501</v>
      </c>
      <c r="Q19" s="72">
        <v>0.40495214191096002</v>
      </c>
      <c r="R19" s="109">
        <v>11.2689912269232</v>
      </c>
      <c r="S19" s="72">
        <v>6.9719727806656306E-2</v>
      </c>
      <c r="T19" s="72">
        <v>0.52485003595253299</v>
      </c>
      <c r="U19" s="72">
        <v>1.8040121845285499</v>
      </c>
      <c r="V19" s="72">
        <v>1.8057881783151899</v>
      </c>
      <c r="W19" s="72">
        <v>0.56684226250756398</v>
      </c>
      <c r="X19" s="72">
        <v>0.203847303382589</v>
      </c>
      <c r="Y19" s="72">
        <v>9.5521289398389997E-2</v>
      </c>
      <c r="Z19" s="72">
        <v>0.13911319751326601</v>
      </c>
      <c r="AA19" s="72">
        <v>41.121142854721697</v>
      </c>
      <c r="AB19" s="72">
        <v>2.8294125294793099E-2</v>
      </c>
      <c r="AC19" s="72">
        <v>0.22878665028780601</v>
      </c>
      <c r="AD19" s="72">
        <v>1.74621462007029E-2</v>
      </c>
      <c r="AE19" s="72">
        <v>8.7663856464260406E-2</v>
      </c>
      <c r="AF19" s="72">
        <v>1.2385242632609099</v>
      </c>
      <c r="AG19" s="72">
        <v>7.7227605276035505E-2</v>
      </c>
      <c r="AH19" s="72">
        <v>2.4091519995286101</v>
      </c>
      <c r="AI19" s="72">
        <v>2.9877701788181599E-2</v>
      </c>
      <c r="AJ19" s="72">
        <v>3.16038139928871E-2</v>
      </c>
      <c r="AK19" s="72">
        <v>1.3744997694792401E-2</v>
      </c>
      <c r="AL19" s="72">
        <v>1.6647991455496301E-2</v>
      </c>
      <c r="AM19" s="72">
        <v>1.7724033413244401E-2</v>
      </c>
      <c r="AN19" s="72">
        <v>1.6096447568709999E-2</v>
      </c>
      <c r="AO19" s="72">
        <v>1.4627125423682099E-2</v>
      </c>
      <c r="AP19" s="72">
        <v>1.4979938968566E-2</v>
      </c>
      <c r="AQ19" s="72">
        <v>1.41147099397232E-2</v>
      </c>
      <c r="AR19" s="72">
        <v>1.44808572959344E-2</v>
      </c>
      <c r="AS19" s="72">
        <v>1.70321492634209E-2</v>
      </c>
      <c r="AT19" s="72">
        <v>1.1851819491027701E-2</v>
      </c>
      <c r="AU19" s="72">
        <v>1.1671523763750601E-2</v>
      </c>
      <c r="AV19" s="72">
        <v>1.45478135899946E-2</v>
      </c>
      <c r="AW19" s="72"/>
      <c r="AX19" s="72"/>
      <c r="AY19" s="72">
        <v>8.9130010245118393E-2</v>
      </c>
      <c r="AZ19" s="72">
        <v>1.78507192047872</v>
      </c>
      <c r="BA19" s="72">
        <v>1.99684716108572E-2</v>
      </c>
      <c r="BB19" s="72">
        <v>2.8693022877018599E-2</v>
      </c>
      <c r="BC19" s="72">
        <v>8.1920025558434501E-2</v>
      </c>
    </row>
    <row r="20" spans="1:55" ht="11.25" customHeight="1" x14ac:dyDescent="0.25">
      <c r="A20" s="98" t="s">
        <v>1404</v>
      </c>
      <c r="B20" s="98" t="s">
        <v>1058</v>
      </c>
      <c r="C20" s="72">
        <v>0.88026531084036796</v>
      </c>
      <c r="D20" s="72">
        <v>102019.613850276</v>
      </c>
      <c r="E20" s="72">
        <v>25.055173277609502</v>
      </c>
      <c r="F20" s="72">
        <v>11178.406716847199</v>
      </c>
      <c r="G20" s="72">
        <v>337693.71287623403</v>
      </c>
      <c r="H20" s="72">
        <v>4.6932182120049903</v>
      </c>
      <c r="I20" s="72">
        <v>405.73591373912097</v>
      </c>
      <c r="J20" s="72">
        <v>118.13091271636</v>
      </c>
      <c r="K20" s="72">
        <v>45.882350745700599</v>
      </c>
      <c r="L20" s="72"/>
      <c r="M20" s="109">
        <v>3.7197795675657499</v>
      </c>
      <c r="N20" s="72">
        <v>1.9888767917596799</v>
      </c>
      <c r="O20" s="72">
        <v>0.21350042861739299</v>
      </c>
      <c r="P20" s="72">
        <v>0.19965892303764701</v>
      </c>
      <c r="Q20" s="72">
        <v>0.415398320071097</v>
      </c>
      <c r="R20" s="109">
        <v>9.4600757211296198</v>
      </c>
      <c r="S20" s="72">
        <v>6.6151713453346195E-2</v>
      </c>
      <c r="T20" s="72">
        <v>0.31690321424464901</v>
      </c>
      <c r="U20" s="72">
        <v>1.6796278548015899</v>
      </c>
      <c r="V20" s="72">
        <v>1.69588460650963</v>
      </c>
      <c r="W20" s="72">
        <v>0.571044178006201</v>
      </c>
      <c r="X20" s="72">
        <v>0.33479017554653501</v>
      </c>
      <c r="Y20" s="72">
        <v>0.107492239054945</v>
      </c>
      <c r="Z20" s="72">
        <v>0.13283561625146401</v>
      </c>
      <c r="AA20" s="72">
        <v>41.653646139792698</v>
      </c>
      <c r="AB20" s="72">
        <v>3.00599504647555E-2</v>
      </c>
      <c r="AC20" s="72">
        <v>0.215123409493645</v>
      </c>
      <c r="AD20" s="72">
        <v>1.8735509881852099E-2</v>
      </c>
      <c r="AE20" s="72">
        <v>7.9322227860768799E-2</v>
      </c>
      <c r="AF20" s="72">
        <v>1.00844181081768</v>
      </c>
      <c r="AG20" s="72">
        <v>8.0777354075939903E-2</v>
      </c>
      <c r="AH20" s="72">
        <v>2.36693656599263</v>
      </c>
      <c r="AI20" s="72">
        <v>2.9585729974548801E-2</v>
      </c>
      <c r="AJ20" s="72">
        <v>2.6493551163654299E-2</v>
      </c>
      <c r="AK20" s="72">
        <v>1.46194857562548E-2</v>
      </c>
      <c r="AL20" s="72">
        <v>2.2036621458731299E-2</v>
      </c>
      <c r="AM20" s="72">
        <v>1.4030198149551301E-2</v>
      </c>
      <c r="AN20" s="72">
        <v>1.90552349454629E-2</v>
      </c>
      <c r="AO20" s="72">
        <v>1.72907178010599E-2</v>
      </c>
      <c r="AP20" s="72">
        <v>1.3253197230834899E-2</v>
      </c>
      <c r="AQ20" s="72">
        <v>1.32979222977794E-2</v>
      </c>
      <c r="AR20" s="72">
        <v>1.4916295358702701E-2</v>
      </c>
      <c r="AS20" s="72">
        <v>1.61468756767865E-2</v>
      </c>
      <c r="AT20" s="72">
        <v>1.40573620317021E-2</v>
      </c>
      <c r="AU20" s="72">
        <v>1.5395730478974801E-2</v>
      </c>
      <c r="AV20" s="72">
        <v>1.30884143397923E-2</v>
      </c>
      <c r="AW20" s="72"/>
      <c r="AX20" s="72"/>
      <c r="AY20" s="72">
        <v>4.1989816988786399E-2</v>
      </c>
      <c r="AZ20" s="72">
        <v>1.8605141763528901</v>
      </c>
      <c r="BA20" s="72">
        <v>2.19778553514226E-2</v>
      </c>
      <c r="BB20" s="72">
        <v>2.64503421752935E-2</v>
      </c>
      <c r="BC20" s="72">
        <v>6.5479707208758897E-2</v>
      </c>
    </row>
    <row r="21" spans="1:55" ht="11.25" customHeight="1" x14ac:dyDescent="0.25">
      <c r="A21" s="98" t="s">
        <v>1403</v>
      </c>
      <c r="B21" s="98" t="s">
        <v>1058</v>
      </c>
      <c r="C21" s="98" t="s">
        <v>182</v>
      </c>
      <c r="D21" s="98">
        <v>101369.2</v>
      </c>
      <c r="E21" s="98">
        <v>27.780619999999999</v>
      </c>
      <c r="F21" s="98">
        <v>11238.93</v>
      </c>
      <c r="G21" s="98"/>
      <c r="H21" s="98">
        <v>8.9756830000000001</v>
      </c>
      <c r="I21" s="98"/>
      <c r="J21" s="98">
        <v>198.47149999999999</v>
      </c>
      <c r="K21" s="98">
        <v>74.527510000000007</v>
      </c>
      <c r="L21" s="98">
        <v>83277.91</v>
      </c>
      <c r="M21" s="102">
        <v>9.0069900000000001</v>
      </c>
      <c r="N21" s="98">
        <v>2.0487250000000001</v>
      </c>
      <c r="O21" s="98">
        <v>0.23611199999999999</v>
      </c>
      <c r="P21" s="98">
        <v>0.47947099999999998</v>
      </c>
      <c r="Q21" s="98">
        <v>1.04</v>
      </c>
      <c r="R21" s="102">
        <v>150.0581</v>
      </c>
      <c r="S21" s="98">
        <v>5.6541000000000001E-2</v>
      </c>
      <c r="T21" s="98">
        <v>0.50508600000000003</v>
      </c>
      <c r="U21" s="98">
        <v>0.86124000000000001</v>
      </c>
      <c r="V21" s="98">
        <v>2.482472</v>
      </c>
      <c r="W21" s="98">
        <v>0.43892100000000001</v>
      </c>
      <c r="X21" s="98">
        <v>0.345281</v>
      </c>
      <c r="Y21" s="98"/>
      <c r="Z21" s="98">
        <v>0.524594</v>
      </c>
      <c r="AA21" s="98">
        <v>41.90645</v>
      </c>
      <c r="AB21" s="98">
        <v>3.3495999999999998E-2</v>
      </c>
      <c r="AC21" s="98">
        <v>0.17588899999999999</v>
      </c>
      <c r="AD21" s="98">
        <v>0</v>
      </c>
      <c r="AE21" s="98"/>
      <c r="AF21" s="98"/>
      <c r="AG21" s="98"/>
      <c r="AH21" s="98">
        <v>2.2561140000000002</v>
      </c>
      <c r="AI21" s="98">
        <v>3.0877000000000002E-2</v>
      </c>
      <c r="AJ21" s="98">
        <v>3.0987000000000001E-2</v>
      </c>
      <c r="AK21" s="98">
        <v>2.3633000000000001E-2</v>
      </c>
      <c r="AL21" s="98" t="s">
        <v>182</v>
      </c>
      <c r="AM21" s="98">
        <v>0</v>
      </c>
      <c r="AN21" s="98">
        <v>0</v>
      </c>
      <c r="AO21" s="98" t="s">
        <v>182</v>
      </c>
      <c r="AP21" s="98">
        <v>2.0201E-2</v>
      </c>
      <c r="AQ21" s="98">
        <v>0</v>
      </c>
      <c r="AR21" s="98">
        <v>2.1000999999999999E-2</v>
      </c>
      <c r="AS21" s="98">
        <v>0</v>
      </c>
      <c r="AT21" s="98">
        <v>2.0725E-2</v>
      </c>
      <c r="AU21" s="98" t="s">
        <v>182</v>
      </c>
      <c r="AV21" s="98">
        <v>0</v>
      </c>
      <c r="AW21" s="98">
        <v>0</v>
      </c>
      <c r="AX21" s="98">
        <v>4.1723999999999997E-2</v>
      </c>
      <c r="AY21" s="98" t="s">
        <v>182</v>
      </c>
      <c r="AZ21" s="98">
        <v>1.7710939999999999</v>
      </c>
      <c r="BA21" s="98"/>
      <c r="BB21" s="98">
        <v>2.9654E-2</v>
      </c>
      <c r="BC21" s="98">
        <v>6.8113000000000007E-2</v>
      </c>
    </row>
    <row r="22" spans="1:55" ht="11.25" customHeight="1" x14ac:dyDescent="0.25">
      <c r="A22" s="98" t="s">
        <v>1402</v>
      </c>
      <c r="B22" s="98" t="s">
        <v>1058</v>
      </c>
      <c r="C22" s="98">
        <v>1.399305</v>
      </c>
      <c r="D22" s="98">
        <v>99913.99</v>
      </c>
      <c r="E22" s="98">
        <v>27.575320000000001</v>
      </c>
      <c r="F22" s="98">
        <v>11304.36</v>
      </c>
      <c r="G22" s="98"/>
      <c r="H22" s="98">
        <v>10.982889999999999</v>
      </c>
      <c r="I22" s="98"/>
      <c r="J22" s="98">
        <v>180.79419999999999</v>
      </c>
      <c r="K22" s="98">
        <v>46.429699999999997</v>
      </c>
      <c r="L22" s="98">
        <v>83455.839999999997</v>
      </c>
      <c r="M22" s="102">
        <v>2.2625150000000001</v>
      </c>
      <c r="N22" s="98">
        <v>2.119383</v>
      </c>
      <c r="O22" s="98">
        <v>0.24840000000000001</v>
      </c>
      <c r="P22" s="98" t="s">
        <v>182</v>
      </c>
      <c r="Q22" s="98">
        <v>0.60413399999999995</v>
      </c>
      <c r="R22" s="102">
        <v>48.865209999999998</v>
      </c>
      <c r="S22" s="98">
        <v>5.8395000000000002E-2</v>
      </c>
      <c r="T22" s="98">
        <v>0.75316700000000003</v>
      </c>
      <c r="U22" s="98">
        <v>0.94642099999999996</v>
      </c>
      <c r="V22" s="98">
        <v>2.9730050000000001</v>
      </c>
      <c r="W22" s="98">
        <v>0.44231500000000001</v>
      </c>
      <c r="X22" s="98">
        <v>0.36132599999999998</v>
      </c>
      <c r="Y22" s="98"/>
      <c r="Z22" s="98">
        <v>0.48682999999999998</v>
      </c>
      <c r="AA22" s="98">
        <v>42.190469999999998</v>
      </c>
      <c r="AB22" s="98">
        <v>3.6915999999999997E-2</v>
      </c>
      <c r="AC22" s="98">
        <v>0.14377200000000001</v>
      </c>
      <c r="AD22" s="98" t="s">
        <v>182</v>
      </c>
      <c r="AE22" s="98"/>
      <c r="AF22" s="98"/>
      <c r="AG22" s="98"/>
      <c r="AH22" s="98">
        <v>2.4179750000000002</v>
      </c>
      <c r="AI22" s="98">
        <v>3.4264000000000003E-2</v>
      </c>
      <c r="AJ22" s="98">
        <v>3.6276000000000003E-2</v>
      </c>
      <c r="AK22" s="98">
        <v>0</v>
      </c>
      <c r="AL22" s="98" t="s">
        <v>182</v>
      </c>
      <c r="AM22" s="98" t="s">
        <v>182</v>
      </c>
      <c r="AN22" s="98">
        <v>0</v>
      </c>
      <c r="AO22" s="98" t="s">
        <v>182</v>
      </c>
      <c r="AP22" s="98" t="s">
        <v>182</v>
      </c>
      <c r="AQ22" s="98">
        <v>0</v>
      </c>
      <c r="AR22" s="98">
        <v>0</v>
      </c>
      <c r="AS22" s="98">
        <v>0</v>
      </c>
      <c r="AT22" s="98">
        <v>2.3255000000000001E-2</v>
      </c>
      <c r="AU22" s="98">
        <v>0</v>
      </c>
      <c r="AV22" s="98" t="s">
        <v>182</v>
      </c>
      <c r="AW22" s="98">
        <v>0</v>
      </c>
      <c r="AX22" s="98">
        <v>2.7397999999999999E-2</v>
      </c>
      <c r="AY22" s="98" t="s">
        <v>182</v>
      </c>
      <c r="AZ22" s="98">
        <v>1.800721</v>
      </c>
      <c r="BA22" s="98"/>
      <c r="BB22" s="98">
        <v>3.6242000000000003E-2</v>
      </c>
      <c r="BC22" s="98">
        <v>8.3299999999999999E-2</v>
      </c>
    </row>
    <row r="23" spans="1:55" ht="11.25" customHeight="1" x14ac:dyDescent="0.25">
      <c r="A23" s="98" t="s">
        <v>1401</v>
      </c>
      <c r="B23" s="98" t="s">
        <v>1058</v>
      </c>
      <c r="C23" s="98">
        <v>-1.60256</v>
      </c>
      <c r="D23" s="98">
        <v>100133.6716</v>
      </c>
      <c r="E23" s="98">
        <v>28.45429</v>
      </c>
      <c r="F23" s="98">
        <v>11245.21</v>
      </c>
      <c r="G23" s="98"/>
      <c r="H23" s="98">
        <v>7.2112119999999997</v>
      </c>
      <c r="I23" s="98"/>
      <c r="J23" s="98">
        <v>179.50909999999999</v>
      </c>
      <c r="K23" s="98">
        <v>68.336150000000004</v>
      </c>
      <c r="L23" s="98">
        <v>80909.91</v>
      </c>
      <c r="M23" s="102">
        <v>8.2879170000000002</v>
      </c>
      <c r="N23" s="98">
        <v>2.913119</v>
      </c>
      <c r="O23" s="98">
        <v>0.18965899999999999</v>
      </c>
      <c r="P23" s="98">
        <v>0.92030800000000001</v>
      </c>
      <c r="Q23" s="98">
        <v>0.23452500000000001</v>
      </c>
      <c r="R23" s="102">
        <v>104.96559999999999</v>
      </c>
      <c r="S23" s="98">
        <v>3.8799999999999999E-51</v>
      </c>
      <c r="T23" s="98">
        <v>0.98839500000000002</v>
      </c>
      <c r="U23" s="98">
        <v>1.614333</v>
      </c>
      <c r="V23" s="98">
        <v>2.7864179999999998</v>
      </c>
      <c r="W23" s="98">
        <v>0.17113100000000001</v>
      </c>
      <c r="X23" s="98">
        <v>0.58439200000000002</v>
      </c>
      <c r="Y23" s="98"/>
      <c r="Z23" s="98">
        <v>9.4304860000000001</v>
      </c>
      <c r="AA23" s="98">
        <v>41.08475</v>
      </c>
      <c r="AB23" s="98">
        <v>0</v>
      </c>
      <c r="AC23" s="98">
        <v>0.46331800000000001</v>
      </c>
      <c r="AD23" s="98">
        <v>0</v>
      </c>
      <c r="AE23" s="98"/>
      <c r="AF23" s="98"/>
      <c r="AG23" s="98"/>
      <c r="AH23" s="98">
        <v>1.77694</v>
      </c>
      <c r="AI23" s="98">
        <v>0</v>
      </c>
      <c r="AJ23" s="98">
        <v>0</v>
      </c>
      <c r="AK23" s="98">
        <v>0</v>
      </c>
      <c r="AL23" s="98">
        <v>0</v>
      </c>
      <c r="AM23" s="98">
        <v>0</v>
      </c>
      <c r="AN23" s="98">
        <v>0</v>
      </c>
      <c r="AO23" s="98">
        <v>0</v>
      </c>
      <c r="AP23" s="98">
        <v>0</v>
      </c>
      <c r="AQ23" s="98">
        <v>0</v>
      </c>
      <c r="AR23" s="98">
        <v>0</v>
      </c>
      <c r="AS23" s="98">
        <v>0</v>
      </c>
      <c r="AT23" s="98">
        <v>0</v>
      </c>
      <c r="AU23" s="98">
        <v>0</v>
      </c>
      <c r="AV23" s="98">
        <v>0</v>
      </c>
      <c r="AW23" s="98">
        <v>0</v>
      </c>
      <c r="AX23" s="98">
        <v>0</v>
      </c>
      <c r="AY23" s="98">
        <v>0</v>
      </c>
      <c r="AZ23" s="98">
        <v>1.9545570000000001</v>
      </c>
      <c r="BA23" s="98"/>
      <c r="BB23" s="98">
        <v>0</v>
      </c>
      <c r="BC23" s="98">
        <v>0</v>
      </c>
    </row>
    <row r="24" spans="1:55" ht="11.25" customHeight="1" x14ac:dyDescent="0.25">
      <c r="A24" s="98" t="s">
        <v>1400</v>
      </c>
      <c r="B24" s="98" t="s">
        <v>1058</v>
      </c>
      <c r="C24" s="98">
        <v>4.0426859999999998</v>
      </c>
      <c r="D24" s="98">
        <v>100969.3293</v>
      </c>
      <c r="E24" s="98">
        <v>27.507899999999999</v>
      </c>
      <c r="F24" s="98">
        <v>11020.59</v>
      </c>
      <c r="G24" s="98"/>
      <c r="H24" s="98">
        <v>-3.0003500000000001</v>
      </c>
      <c r="I24" s="98"/>
      <c r="J24" s="98">
        <v>87.314940000000007</v>
      </c>
      <c r="K24" s="98">
        <v>340.31760000000003</v>
      </c>
      <c r="L24" s="98">
        <v>84860.800040000002</v>
      </c>
      <c r="M24" s="102">
        <v>4.1601660000000003</v>
      </c>
      <c r="N24" s="98">
        <v>1.09E-7</v>
      </c>
      <c r="O24" s="98">
        <v>1.77E-8</v>
      </c>
      <c r="P24" s="98">
        <v>3.4981779999999998</v>
      </c>
      <c r="Q24" s="98">
        <v>1.1838850000000001</v>
      </c>
      <c r="R24" s="102">
        <v>60.912570000000002</v>
      </c>
      <c r="S24" s="98">
        <v>0</v>
      </c>
      <c r="T24" s="98">
        <v>-1.2E-5</v>
      </c>
      <c r="U24" s="98">
        <v>-9.9760000000000001E-2</v>
      </c>
      <c r="V24" s="98">
        <v>2.8981189999999999</v>
      </c>
      <c r="W24" s="98">
        <v>0.73746999999999996</v>
      </c>
      <c r="X24" s="98">
        <v>0</v>
      </c>
      <c r="Y24" s="98"/>
      <c r="Z24" s="98">
        <v>84.475309999999993</v>
      </c>
      <c r="AA24" s="98">
        <v>42.266350000000003</v>
      </c>
      <c r="AB24" s="98">
        <v>0</v>
      </c>
      <c r="AC24" s="98">
        <v>0.60683600000000004</v>
      </c>
      <c r="AD24" s="98">
        <v>0</v>
      </c>
      <c r="AE24" s="98"/>
      <c r="AF24" s="98"/>
      <c r="AG24" s="98"/>
      <c r="AH24" s="98"/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1.804929</v>
      </c>
      <c r="BA24" s="98"/>
      <c r="BB24" s="98">
        <v>0</v>
      </c>
      <c r="BC24" s="98">
        <v>0</v>
      </c>
    </row>
    <row r="25" spans="1:55" ht="11.25" customHeight="1" x14ac:dyDescent="0.25">
      <c r="A25" s="98" t="s">
        <v>1399</v>
      </c>
      <c r="B25" s="98" t="s">
        <v>1058</v>
      </c>
      <c r="C25" s="98">
        <v>2.52525541431722E-2</v>
      </c>
      <c r="D25" s="98">
        <v>100497.346264961</v>
      </c>
      <c r="E25" s="98">
        <v>28.365038263181901</v>
      </c>
      <c r="F25" s="98">
        <v>11270.598372951001</v>
      </c>
      <c r="G25" s="98"/>
      <c r="H25" s="98">
        <v>7.1610341119773704</v>
      </c>
      <c r="I25" s="98"/>
      <c r="J25" s="98">
        <v>106.39412113385499</v>
      </c>
      <c r="K25" s="98">
        <v>57.998038638681201</v>
      </c>
      <c r="L25" s="98">
        <v>85458.9588032998</v>
      </c>
      <c r="M25" s="102">
        <v>1.8963834937255399</v>
      </c>
      <c r="N25" s="98">
        <v>2.1834983942456798</v>
      </c>
      <c r="O25" s="98">
        <v>0.224318152018883</v>
      </c>
      <c r="P25" s="98">
        <v>0.51569427937956103</v>
      </c>
      <c r="Q25" s="98">
        <v>0.99125843584516904</v>
      </c>
      <c r="R25" s="102">
        <v>20.655418491302299</v>
      </c>
      <c r="S25" s="98">
        <v>0</v>
      </c>
      <c r="T25" s="98">
        <v>1.2302914840392101</v>
      </c>
      <c r="U25" s="98">
        <v>0.99148708720095202</v>
      </c>
      <c r="V25" s="98">
        <v>2.9404134513598601</v>
      </c>
      <c r="W25" s="98">
        <v>0.44406706044503802</v>
      </c>
      <c r="X25" s="98">
        <v>0.276496398386188</v>
      </c>
      <c r="Y25" s="98"/>
      <c r="Z25" s="98">
        <v>7.6309916634104302E-2</v>
      </c>
      <c r="AA25" s="98">
        <v>43.376804519547598</v>
      </c>
      <c r="AB25" s="98">
        <v>0</v>
      </c>
      <c r="AC25" s="98">
        <v>0.47036300910696599</v>
      </c>
      <c r="AD25" s="98">
        <v>0</v>
      </c>
      <c r="AE25" s="98"/>
      <c r="AF25" s="98"/>
      <c r="AG25" s="98"/>
      <c r="AH25" s="98">
        <v>2.3815630437527702</v>
      </c>
      <c r="AI25" s="98">
        <v>0</v>
      </c>
      <c r="AJ25" s="98">
        <v>0</v>
      </c>
      <c r="AK25" s="98">
        <v>0</v>
      </c>
      <c r="AL25" s="98">
        <v>0</v>
      </c>
      <c r="AM25" s="98">
        <v>0</v>
      </c>
      <c r="AN25" s="98">
        <v>0</v>
      </c>
      <c r="AO25" s="98">
        <v>0</v>
      </c>
      <c r="AP25" s="98">
        <v>0</v>
      </c>
      <c r="AQ25" s="98">
        <v>0</v>
      </c>
      <c r="AR25" s="98">
        <v>0</v>
      </c>
      <c r="AS25" s="98">
        <v>0</v>
      </c>
      <c r="AT25" s="98">
        <v>0</v>
      </c>
      <c r="AU25" s="98">
        <v>0</v>
      </c>
      <c r="AV25" s="98">
        <v>0</v>
      </c>
      <c r="AW25" s="98">
        <v>0</v>
      </c>
      <c r="AX25" s="98">
        <v>4.0804636690084203E-2</v>
      </c>
      <c r="AY25" s="98">
        <v>0</v>
      </c>
      <c r="AZ25" s="98">
        <v>1.9801273103303401</v>
      </c>
      <c r="BA25" s="98"/>
      <c r="BB25" s="98">
        <v>0</v>
      </c>
      <c r="BC25" s="98">
        <v>6.00421051039665E-2</v>
      </c>
    </row>
    <row r="26" spans="1:55" ht="11.25" customHeight="1" x14ac:dyDescent="0.25">
      <c r="A26" s="98" t="s">
        <v>1398</v>
      </c>
      <c r="B26" s="98" t="s">
        <v>1058</v>
      </c>
      <c r="C26" s="98">
        <v>0.75387017715794202</v>
      </c>
      <c r="D26" s="98">
        <v>100123.195088872</v>
      </c>
      <c r="E26" s="98">
        <v>24.509944800524998</v>
      </c>
      <c r="F26" s="98">
        <v>11149.990023428099</v>
      </c>
      <c r="G26" s="98"/>
      <c r="H26" s="98">
        <v>2.2882111975472101</v>
      </c>
      <c r="I26" s="98"/>
      <c r="J26" s="98">
        <v>129.20816899814201</v>
      </c>
      <c r="K26" s="98">
        <v>43.369090421214203</v>
      </c>
      <c r="L26" s="98">
        <v>85049.4735497293</v>
      </c>
      <c r="M26" s="102">
        <v>7.4132236605464001</v>
      </c>
      <c r="N26" s="98">
        <v>2.05518988971845</v>
      </c>
      <c r="O26" s="98">
        <v>0.234276818326979</v>
      </c>
      <c r="P26" s="98">
        <v>0.27248614240371699</v>
      </c>
      <c r="Q26" s="98">
        <v>0.28506432432778001</v>
      </c>
      <c r="R26" s="102">
        <v>198.45512144948401</v>
      </c>
      <c r="S26" s="98">
        <v>0.114291833464071</v>
      </c>
      <c r="T26" s="98">
        <v>0.50367788156141502</v>
      </c>
      <c r="U26" s="98">
        <v>3.9333184876310199</v>
      </c>
      <c r="V26" s="98">
        <v>1.4148357711867701</v>
      </c>
      <c r="W26" s="98">
        <v>0.41029181539544202</v>
      </c>
      <c r="X26" s="98">
        <v>0.21223155032171701</v>
      </c>
      <c r="Y26" s="98"/>
      <c r="Z26" s="98">
        <v>0.129216671792833</v>
      </c>
      <c r="AA26" s="98">
        <v>40.339235249291903</v>
      </c>
      <c r="AB26" s="98">
        <v>2.9292765165016901E-2</v>
      </c>
      <c r="AC26" s="98">
        <v>0.23849543689255201</v>
      </c>
      <c r="AD26" s="98">
        <v>1.9132977429697402E-2</v>
      </c>
      <c r="AE26" s="98"/>
      <c r="AF26" s="98"/>
      <c r="AG26" s="98"/>
      <c r="AH26" s="98">
        <v>2.34538784804566</v>
      </c>
      <c r="AI26" s="98">
        <v>2.6952052712109899E-2</v>
      </c>
      <c r="AJ26" s="98">
        <v>2.8996123719661999E-2</v>
      </c>
      <c r="AK26" s="98">
        <v>1.3664548246339E-2</v>
      </c>
      <c r="AL26" s="98">
        <v>1.6183898054536801E-2</v>
      </c>
      <c r="AM26" s="98">
        <v>1.2077242415098799E-2</v>
      </c>
      <c r="AN26" s="98">
        <v>1.50270341913743E-2</v>
      </c>
      <c r="AO26" s="98">
        <v>1.7432640779385899E-2</v>
      </c>
      <c r="AP26" s="98">
        <v>1.34292665741378E-2</v>
      </c>
      <c r="AQ26" s="98">
        <v>1.48810985510249E-2</v>
      </c>
      <c r="AR26" s="98">
        <v>1.5906762619781599E-2</v>
      </c>
      <c r="AS26" s="98">
        <v>1.33010129660271E-2</v>
      </c>
      <c r="AT26" s="98">
        <v>1.30971906524243E-2</v>
      </c>
      <c r="AU26" s="98">
        <v>1.5739262676923899E-2</v>
      </c>
      <c r="AV26" s="98">
        <v>1.63630283805654E-2</v>
      </c>
      <c r="AW26" s="98">
        <v>1.6413531055359799E-2</v>
      </c>
      <c r="AX26" s="98">
        <v>2.4368302116052599E-2</v>
      </c>
      <c r="AY26" s="98">
        <v>0.19823873409116599</v>
      </c>
      <c r="AZ26" s="98">
        <v>1.7770172818021801</v>
      </c>
      <c r="BA26" s="98"/>
      <c r="BB26" s="98">
        <v>2.5481843978019302E-2</v>
      </c>
      <c r="BC26" s="98">
        <v>7.3808832588774798E-2</v>
      </c>
    </row>
    <row r="27" spans="1:55" ht="11.25" customHeight="1" x14ac:dyDescent="0.25">
      <c r="A27" s="98" t="s">
        <v>1397</v>
      </c>
      <c r="B27" s="98" t="s">
        <v>1058</v>
      </c>
      <c r="C27" s="98">
        <v>0.76381587680804197</v>
      </c>
      <c r="D27" s="98">
        <v>100051.678112997</v>
      </c>
      <c r="E27" s="98">
        <v>24.659250881009701</v>
      </c>
      <c r="F27" s="98">
        <v>11376.521839327201</v>
      </c>
      <c r="G27" s="98"/>
      <c r="H27" s="98">
        <v>7.7636599311382897</v>
      </c>
      <c r="I27" s="98"/>
      <c r="J27" s="98">
        <v>101.88089703615</v>
      </c>
      <c r="K27" s="98">
        <v>42.250030648003502</v>
      </c>
      <c r="L27" s="98">
        <v>85687.809497925395</v>
      </c>
      <c r="M27" s="102">
        <v>4.5288847256244997</v>
      </c>
      <c r="N27" s="98">
        <v>1.96159036727933</v>
      </c>
      <c r="O27" s="98">
        <v>0.223079799538384</v>
      </c>
      <c r="P27" s="98">
        <v>0.21382491819584101</v>
      </c>
      <c r="Q27" s="98">
        <v>0.76405847974788699</v>
      </c>
      <c r="R27" s="102">
        <v>153.604765123292</v>
      </c>
      <c r="S27" s="98">
        <v>8.7036866220081804E-2</v>
      </c>
      <c r="T27" s="98">
        <v>0.51549081002466002</v>
      </c>
      <c r="U27" s="98">
        <v>2.37646060413006</v>
      </c>
      <c r="V27" s="98">
        <v>1.6400858830384399</v>
      </c>
      <c r="W27" s="98">
        <v>0.438240425013118</v>
      </c>
      <c r="X27" s="98">
        <v>0.25059620746018602</v>
      </c>
      <c r="Y27" s="98"/>
      <c r="Z27" s="98">
        <v>0.13144882331597799</v>
      </c>
      <c r="AA27" s="98">
        <v>40.811483183789697</v>
      </c>
      <c r="AB27" s="98">
        <v>2.5337681649095199E-2</v>
      </c>
      <c r="AC27" s="98">
        <v>0.24090368366211901</v>
      </c>
      <c r="AD27" s="98">
        <v>1.8062424402177899E-2</v>
      </c>
      <c r="AE27" s="98"/>
      <c r="AF27" s="98"/>
      <c r="AG27" s="98"/>
      <c r="AH27" s="98">
        <v>2.3186732043910299</v>
      </c>
      <c r="AI27" s="98">
        <v>2.9950054746489201E-2</v>
      </c>
      <c r="AJ27" s="98">
        <v>2.8390970207180299E-2</v>
      </c>
      <c r="AK27" s="98">
        <v>1.2913859563858E-2</v>
      </c>
      <c r="AL27" s="98">
        <v>1.44432939508819E-2</v>
      </c>
      <c r="AM27" s="98">
        <v>1.13908264262576E-2</v>
      </c>
      <c r="AN27" s="98">
        <v>1.4475571604227E-2</v>
      </c>
      <c r="AO27" s="98">
        <v>1.2824554514545001E-2</v>
      </c>
      <c r="AP27" s="98">
        <v>1.3155343147657299E-2</v>
      </c>
      <c r="AQ27" s="98">
        <v>1.46020513824599E-2</v>
      </c>
      <c r="AR27" s="98">
        <v>1.4725302795352399E-2</v>
      </c>
      <c r="AS27" s="98">
        <v>1.5755294440021501E-2</v>
      </c>
      <c r="AT27" s="98">
        <v>1.4040195151498701E-2</v>
      </c>
      <c r="AU27" s="98">
        <v>1.42041510104378E-2</v>
      </c>
      <c r="AV27" s="98">
        <v>1.17875914078336E-2</v>
      </c>
      <c r="AW27" s="98">
        <v>1.7977159576741002E-2</v>
      </c>
      <c r="AX27" s="98">
        <v>2.11731090564048E-2</v>
      </c>
      <c r="AY27" s="98">
        <v>0.18729256730418201</v>
      </c>
      <c r="AZ27" s="98">
        <v>1.8658711016320899</v>
      </c>
      <c r="BA27" s="98"/>
      <c r="BB27" s="98">
        <v>2.55619734596725E-2</v>
      </c>
      <c r="BC27" s="98">
        <v>6.8215744089733493E-2</v>
      </c>
    </row>
    <row r="28" spans="1:55" ht="11.25" customHeight="1" x14ac:dyDescent="0.25">
      <c r="A28" s="98" t="s">
        <v>1396</v>
      </c>
      <c r="B28" s="98" t="s">
        <v>1058</v>
      </c>
      <c r="C28" s="98">
        <v>0.86771594329825497</v>
      </c>
      <c r="D28" s="98">
        <v>101299.62367070399</v>
      </c>
      <c r="E28" s="98">
        <v>24.985225585449498</v>
      </c>
      <c r="F28" s="98">
        <v>11207.043718997</v>
      </c>
      <c r="G28" s="98"/>
      <c r="H28" s="98">
        <v>7.6691631191512597</v>
      </c>
      <c r="I28" s="98"/>
      <c r="J28" s="98">
        <v>112.703318051148</v>
      </c>
      <c r="K28" s="98">
        <v>39.184957898781597</v>
      </c>
      <c r="L28" s="98">
        <v>85005.352684674304</v>
      </c>
      <c r="M28" s="102">
        <v>4.1125842254501803</v>
      </c>
      <c r="N28" s="98">
        <v>2.10729772535591</v>
      </c>
      <c r="O28" s="98">
        <v>0.23092174803778401</v>
      </c>
      <c r="P28" s="98">
        <v>0.234072148713037</v>
      </c>
      <c r="Q28" s="98">
        <v>0.62367412700965896</v>
      </c>
      <c r="R28" s="102">
        <v>150.36974850848401</v>
      </c>
      <c r="S28" s="98">
        <v>7.1028194097380398E-2</v>
      </c>
      <c r="T28" s="98">
        <v>0.62128181917177405</v>
      </c>
      <c r="U28" s="98">
        <v>1.8719507163305</v>
      </c>
      <c r="V28" s="98">
        <v>8.2053994081128607</v>
      </c>
      <c r="W28" s="98">
        <v>0.44065139356630301</v>
      </c>
      <c r="X28" s="98">
        <v>0.33462163718251398</v>
      </c>
      <c r="Y28" s="98"/>
      <c r="Z28" s="98">
        <v>0.12768140567750699</v>
      </c>
      <c r="AA28" s="98">
        <v>40.743255094592001</v>
      </c>
      <c r="AB28" s="98">
        <v>2.4792697562933501E-2</v>
      </c>
      <c r="AC28" s="98">
        <v>0.21833463594039301</v>
      </c>
      <c r="AD28" s="98">
        <v>2.0139177631273701E-2</v>
      </c>
      <c r="AE28" s="98"/>
      <c r="AF28" s="98"/>
      <c r="AG28" s="98"/>
      <c r="AH28" s="98">
        <v>2.40373547473098</v>
      </c>
      <c r="AI28" s="98">
        <v>2.7167149858608901E-2</v>
      </c>
      <c r="AJ28" s="98">
        <v>2.99764366069241E-2</v>
      </c>
      <c r="AK28" s="98">
        <v>1.62045717078621E-2</v>
      </c>
      <c r="AL28" s="98">
        <v>1.9510224191519401E-2</v>
      </c>
      <c r="AM28" s="98">
        <v>1.9716589323535798E-2</v>
      </c>
      <c r="AN28" s="98">
        <v>1.4922963587954099E-2</v>
      </c>
      <c r="AO28" s="98">
        <v>1.6932516751193501E-2</v>
      </c>
      <c r="AP28" s="98">
        <v>1.35418023713435E-2</v>
      </c>
      <c r="AQ28" s="98">
        <v>1.9485882738460001E-2</v>
      </c>
      <c r="AR28" s="98">
        <v>1.37373183149821E-2</v>
      </c>
      <c r="AS28" s="98">
        <v>1.3146039365347501E-2</v>
      </c>
      <c r="AT28" s="98">
        <v>1.20025984141397E-2</v>
      </c>
      <c r="AU28" s="98">
        <v>1.21655942651694E-2</v>
      </c>
      <c r="AV28" s="98">
        <v>1.2384737033419701E-2</v>
      </c>
      <c r="AW28" s="98">
        <v>1.55101506025147E-2</v>
      </c>
      <c r="AX28" s="98">
        <v>2.54836997089582E-2</v>
      </c>
      <c r="AY28" s="98">
        <v>5.10234262790807E-2</v>
      </c>
      <c r="AZ28" s="98">
        <v>1.7787573425585399</v>
      </c>
      <c r="BA28" s="98"/>
      <c r="BB28" s="98">
        <v>2.56156460790306E-2</v>
      </c>
      <c r="BC28" s="98">
        <v>7.5108624207159094E-2</v>
      </c>
    </row>
    <row r="29" spans="1:55" ht="11.25" customHeight="1" x14ac:dyDescent="0.25">
      <c r="A29" s="98" t="s">
        <v>1395</v>
      </c>
      <c r="B29" s="98" t="s">
        <v>1058</v>
      </c>
      <c r="C29" s="98">
        <v>0.84542951510281905</v>
      </c>
      <c r="D29" s="98">
        <v>101636.73971985999</v>
      </c>
      <c r="E29" s="98">
        <v>25.1251378696929</v>
      </c>
      <c r="F29" s="98">
        <v>11227.5616219695</v>
      </c>
      <c r="G29" s="98"/>
      <c r="H29" s="98">
        <v>6.3333173138061802</v>
      </c>
      <c r="I29" s="98"/>
      <c r="J29" s="98">
        <v>112.479952858839</v>
      </c>
      <c r="K29" s="98">
        <v>50.777324334305298</v>
      </c>
      <c r="L29" s="98">
        <v>85056.625107501706</v>
      </c>
      <c r="M29" s="102">
        <v>4.2370784638724297</v>
      </c>
      <c r="N29" s="98">
        <v>2.0968211064304798</v>
      </c>
      <c r="O29" s="98">
        <v>0.21833214661733</v>
      </c>
      <c r="P29" s="98">
        <v>0.24550931306629001</v>
      </c>
      <c r="Q29" s="98">
        <v>0.51988997043442697</v>
      </c>
      <c r="R29" s="102">
        <v>140.52033338581401</v>
      </c>
      <c r="S29" s="98">
        <v>7.0743964588524E-2</v>
      </c>
      <c r="T29" s="98">
        <v>0.33493485204322598</v>
      </c>
      <c r="U29" s="98">
        <v>2.2225179628497398</v>
      </c>
      <c r="V29" s="98">
        <v>1.69024987240715</v>
      </c>
      <c r="W29" s="98">
        <v>0.41974490158411398</v>
      </c>
      <c r="X29" s="98">
        <v>0.27536060786178201</v>
      </c>
      <c r="Y29" s="98"/>
      <c r="Z29" s="98">
        <v>0.16368653148472301</v>
      </c>
      <c r="AA29" s="98">
        <v>41.536276451560397</v>
      </c>
      <c r="AB29" s="98">
        <v>2.6343884998738999E-2</v>
      </c>
      <c r="AC29" s="98">
        <v>0.24231693040181801</v>
      </c>
      <c r="AD29" s="98">
        <v>1.9509089669398499E-2</v>
      </c>
      <c r="AE29" s="98"/>
      <c r="AF29" s="98"/>
      <c r="AG29" s="98"/>
      <c r="AH29" s="98">
        <v>2.3542283649322799</v>
      </c>
      <c r="AI29" s="98">
        <v>3.1083344258531001E-2</v>
      </c>
      <c r="AJ29" s="98">
        <v>2.9305587108346999E-2</v>
      </c>
      <c r="AK29" s="98">
        <v>1.3069876722661199E-2</v>
      </c>
      <c r="AL29" s="98">
        <v>2.1239453819952001E-2</v>
      </c>
      <c r="AM29" s="98">
        <v>1.0159443270657801E-2</v>
      </c>
      <c r="AN29" s="98">
        <v>1.71664252972374E-2</v>
      </c>
      <c r="AO29" s="98">
        <v>1.50590539797832E-2</v>
      </c>
      <c r="AP29" s="98">
        <v>1.4286373234577401E-2</v>
      </c>
      <c r="AQ29" s="98">
        <v>1.5793851093722298E-2</v>
      </c>
      <c r="AR29" s="98">
        <v>1.35404740175611E-2</v>
      </c>
      <c r="AS29" s="98">
        <v>1.6840019885046E-2</v>
      </c>
      <c r="AT29" s="98">
        <v>1.37767005959493E-2</v>
      </c>
      <c r="AU29" s="98">
        <v>1.7440592563542599E-2</v>
      </c>
      <c r="AV29" s="98">
        <v>1.24143199406852E-2</v>
      </c>
      <c r="AW29" s="98">
        <v>1.602256608782E-2</v>
      </c>
      <c r="AX29" s="98">
        <v>2.7005937380350099E-2</v>
      </c>
      <c r="AY29" s="98">
        <v>0.13044389072430701</v>
      </c>
      <c r="AZ29" s="98">
        <v>1.7829721888619801</v>
      </c>
      <c r="BA29" s="98"/>
      <c r="BB29" s="98">
        <v>2.9298834336348899E-2</v>
      </c>
      <c r="BC29" s="98">
        <v>7.1783920092124198E-2</v>
      </c>
    </row>
    <row r="30" spans="1:55" ht="11.25" customHeight="1" x14ac:dyDescent="0.25">
      <c r="A30" s="98" t="s">
        <v>1394</v>
      </c>
      <c r="B30" s="98" t="s">
        <v>1058</v>
      </c>
      <c r="C30" s="98">
        <v>0.83486853539282502</v>
      </c>
      <c r="D30" s="98">
        <v>100895.946011048</v>
      </c>
      <c r="E30" s="98">
        <v>25.364339035359201</v>
      </c>
      <c r="F30" s="98">
        <v>11236.347643643299</v>
      </c>
      <c r="G30" s="98"/>
      <c r="H30" s="98" t="s">
        <v>182</v>
      </c>
      <c r="I30" s="98"/>
      <c r="J30" s="98">
        <v>91.8032466540879</v>
      </c>
      <c r="K30" s="98">
        <v>49.323134134781299</v>
      </c>
      <c r="L30" s="98">
        <v>86220.081428769903</v>
      </c>
      <c r="M30" s="102">
        <v>4.0954127827344404</v>
      </c>
      <c r="N30" s="98">
        <v>2.2759159488965799</v>
      </c>
      <c r="O30" s="98">
        <v>0.218314899979243</v>
      </c>
      <c r="P30" s="98">
        <v>0.25990835476638902</v>
      </c>
      <c r="Q30" s="98">
        <v>9.7031719512849099E-2</v>
      </c>
      <c r="R30" s="102">
        <v>140.63953268593301</v>
      </c>
      <c r="S30" s="98">
        <v>7.7003379456788298E-2</v>
      </c>
      <c r="T30" s="98">
        <v>0.41578314584012199</v>
      </c>
      <c r="U30" s="98">
        <v>1.9302708115832401</v>
      </c>
      <c r="V30" s="98">
        <v>1.7317765433241801</v>
      </c>
      <c r="W30" s="98">
        <v>0.44119664637366601</v>
      </c>
      <c r="X30" s="98">
        <v>0.29206175062441603</v>
      </c>
      <c r="Y30" s="98"/>
      <c r="Z30" s="98">
        <v>0.124830027386655</v>
      </c>
      <c r="AA30" s="98">
        <v>42.020849842793403</v>
      </c>
      <c r="AB30" s="98">
        <v>2.7824814011165402E-2</v>
      </c>
      <c r="AC30" s="98">
        <v>0.33918438085131097</v>
      </c>
      <c r="AD30" s="98">
        <v>2.1718175046161602E-2</v>
      </c>
      <c r="AE30" s="98"/>
      <c r="AF30" s="98"/>
      <c r="AG30" s="98"/>
      <c r="AH30" s="98">
        <v>2.5403986872593598</v>
      </c>
      <c r="AI30" s="98">
        <v>2.6236602458843902E-2</v>
      </c>
      <c r="AJ30" s="98">
        <v>2.98821338900126E-2</v>
      </c>
      <c r="AK30" s="98">
        <v>1.52150981308594E-2</v>
      </c>
      <c r="AL30" s="98">
        <v>2.47410311388385E-2</v>
      </c>
      <c r="AM30" s="98">
        <v>1.7940930579841301E-2</v>
      </c>
      <c r="AN30" s="98">
        <v>1.93925532567337E-2</v>
      </c>
      <c r="AO30" s="98">
        <v>2.7848706948744601E-2</v>
      </c>
      <c r="AP30" s="98">
        <v>1.55650165589892E-2</v>
      </c>
      <c r="AQ30" s="98">
        <v>1.8351147140649001E-2</v>
      </c>
      <c r="AR30" s="98">
        <v>1.6294698210174E-2</v>
      </c>
      <c r="AS30" s="98">
        <v>1.7807045458824299E-2</v>
      </c>
      <c r="AT30" s="98">
        <v>1.35915595949859E-2</v>
      </c>
      <c r="AU30" s="98">
        <v>2.17761016450547E-2</v>
      </c>
      <c r="AV30" s="98">
        <v>1.6714742321195099E-2</v>
      </c>
      <c r="AW30" s="98">
        <v>2.16409947980617E-2</v>
      </c>
      <c r="AX30" s="98">
        <v>2.7500827803442499E-2</v>
      </c>
      <c r="AY30" s="98">
        <v>5.4691865076851497E-2</v>
      </c>
      <c r="AZ30" s="98">
        <v>1.86109363664356</v>
      </c>
      <c r="BA30" s="98"/>
      <c r="BB30" s="98">
        <v>2.7960479994064001E-2</v>
      </c>
      <c r="BC30" s="98">
        <v>7.6637857210311494E-2</v>
      </c>
    </row>
    <row r="31" spans="1:55" ht="11.25" customHeight="1" x14ac:dyDescent="0.25">
      <c r="A31" s="98" t="s">
        <v>1393</v>
      </c>
      <c r="B31" s="98" t="s">
        <v>1058</v>
      </c>
      <c r="C31" s="98">
        <v>0.810980078891822</v>
      </c>
      <c r="D31" s="98">
        <v>100035.756658652</v>
      </c>
      <c r="E31" s="98">
        <v>24.813995162356498</v>
      </c>
      <c r="F31" s="98">
        <v>11220.5214125321</v>
      </c>
      <c r="G31" s="98"/>
      <c r="H31" s="98">
        <v>6.3769075099426704</v>
      </c>
      <c r="I31" s="98"/>
      <c r="J31" s="98">
        <v>108.967308513079</v>
      </c>
      <c r="K31" s="98">
        <v>45.687046739046302</v>
      </c>
      <c r="L31" s="98">
        <v>84387.865454935105</v>
      </c>
      <c r="M31" s="102">
        <v>3.9307542583026098</v>
      </c>
      <c r="N31" s="98">
        <v>1.95239162950733</v>
      </c>
      <c r="O31" s="98">
        <v>0.200378875197085</v>
      </c>
      <c r="P31" s="98">
        <v>0.16831016548925101</v>
      </c>
      <c r="Q31" s="98">
        <v>0.49382731759248399</v>
      </c>
      <c r="R31" s="102">
        <v>136.421807747971</v>
      </c>
      <c r="S31" s="98">
        <v>7.3775578835276398E-2</v>
      </c>
      <c r="T31" s="98">
        <v>0.298924327667346</v>
      </c>
      <c r="U31" s="98">
        <v>1.7333792041742</v>
      </c>
      <c r="V31" s="98">
        <v>1.8621390121988</v>
      </c>
      <c r="W31" s="98">
        <v>0.41751765418346098</v>
      </c>
      <c r="X31" s="98">
        <v>0.34610465067428198</v>
      </c>
      <c r="Y31" s="98"/>
      <c r="Z31" s="98">
        <v>0.122647268367842</v>
      </c>
      <c r="AA31" s="98">
        <v>41.5238168180041</v>
      </c>
      <c r="AB31" s="98">
        <v>2.8660459938752301E-2</v>
      </c>
      <c r="AC31" s="98">
        <v>0.21892310051077801</v>
      </c>
      <c r="AD31" s="98">
        <v>1.5937256831574299E-2</v>
      </c>
      <c r="AE31" s="98"/>
      <c r="AF31" s="98"/>
      <c r="AG31" s="98"/>
      <c r="AH31" s="98">
        <v>2.2735550735266199</v>
      </c>
      <c r="AI31" s="98">
        <v>2.9322281526189199E-2</v>
      </c>
      <c r="AJ31" s="98">
        <v>2.45040832200197E-2</v>
      </c>
      <c r="AK31" s="98">
        <v>1.5482472971883101E-2</v>
      </c>
      <c r="AL31" s="98">
        <v>1.9784311516269401E-2</v>
      </c>
      <c r="AM31" s="98">
        <v>1.16376432067186E-2</v>
      </c>
      <c r="AN31" s="98">
        <v>1.55751286706467E-2</v>
      </c>
      <c r="AO31" s="98">
        <v>1.39632541652207E-2</v>
      </c>
      <c r="AP31" s="98">
        <v>1.4435652711264501E-2</v>
      </c>
      <c r="AQ31" s="98">
        <v>1.37382997960382E-2</v>
      </c>
      <c r="AR31" s="98">
        <v>1.3491740865823399E-2</v>
      </c>
      <c r="AS31" s="98">
        <v>1.3414917155659199E-2</v>
      </c>
      <c r="AT31" s="98">
        <v>1.36061577360679E-2</v>
      </c>
      <c r="AU31" s="98">
        <v>1.7228770506909501E-2</v>
      </c>
      <c r="AV31" s="98">
        <v>1.24430992054421E-2</v>
      </c>
      <c r="AW31" s="98">
        <v>1.6754981132533799E-2</v>
      </c>
      <c r="AX31" s="98">
        <v>2.3402840245503601E-2</v>
      </c>
      <c r="AY31" s="98">
        <v>8.3058848249892403E-2</v>
      </c>
      <c r="AZ31" s="98">
        <v>1.8145034180688799</v>
      </c>
      <c r="BA31" s="98"/>
      <c r="BB31" s="98">
        <v>2.22184267969356E-2</v>
      </c>
      <c r="BC31" s="98">
        <v>7.3213580295973801E-2</v>
      </c>
    </row>
    <row r="32" spans="1:55" ht="11.25" customHeight="1" x14ac:dyDescent="0.25">
      <c r="A32" s="98" t="s">
        <v>1392</v>
      </c>
      <c r="B32" s="98" t="s">
        <v>1058</v>
      </c>
      <c r="C32" s="98">
        <v>0.78937930239070697</v>
      </c>
      <c r="D32" s="98">
        <v>99789.168643793499</v>
      </c>
      <c r="E32" s="98">
        <v>24.3288064285804</v>
      </c>
      <c r="F32" s="98">
        <v>11170.210389828801</v>
      </c>
      <c r="G32" s="98"/>
      <c r="H32" s="98">
        <v>5.0342347874361497</v>
      </c>
      <c r="I32" s="98"/>
      <c r="J32" s="98">
        <v>91.431373308116093</v>
      </c>
      <c r="K32" s="98">
        <v>40.4559949316778</v>
      </c>
      <c r="L32" s="98">
        <v>84421.372843324702</v>
      </c>
      <c r="M32" s="102">
        <v>5.6717963284320296</v>
      </c>
      <c r="N32" s="98">
        <v>2.1907711365795</v>
      </c>
      <c r="O32" s="98">
        <v>0.21367870238140099</v>
      </c>
      <c r="P32" s="98">
        <v>0.21824872727654199</v>
      </c>
      <c r="Q32" s="98">
        <v>0.62115995681094205</v>
      </c>
      <c r="R32" s="102">
        <v>165.53425928295701</v>
      </c>
      <c r="S32" s="98">
        <v>8.24082755377087E-2</v>
      </c>
      <c r="T32" s="98">
        <v>0.31418691569426299</v>
      </c>
      <c r="U32" s="98">
        <v>1.70331574933862</v>
      </c>
      <c r="V32" s="98">
        <v>1.47038113783036</v>
      </c>
      <c r="W32" s="98">
        <v>0.42349922055262701</v>
      </c>
      <c r="X32" s="98">
        <v>0.22830233040601899</v>
      </c>
      <c r="Y32" s="98"/>
      <c r="Z32" s="98">
        <v>0.11790323293994499</v>
      </c>
      <c r="AA32" s="98">
        <v>40.917279590702996</v>
      </c>
      <c r="AB32" s="98">
        <v>2.77034955335374E-2</v>
      </c>
      <c r="AC32" s="98">
        <v>0.18774029201002701</v>
      </c>
      <c r="AD32" s="98">
        <v>1.9886700728227801E-2</v>
      </c>
      <c r="AE32" s="98"/>
      <c r="AF32" s="98"/>
      <c r="AG32" s="98"/>
      <c r="AH32" s="98">
        <v>2.3796142289384399</v>
      </c>
      <c r="AI32" s="98">
        <v>2.8285436951132802E-2</v>
      </c>
      <c r="AJ32" s="98">
        <v>2.7800872987634201E-2</v>
      </c>
      <c r="AK32" s="98">
        <v>1.5444447857106299E-2</v>
      </c>
      <c r="AL32" s="98">
        <v>1.8636801224155401E-2</v>
      </c>
      <c r="AM32" s="98">
        <v>1.85892325073948E-2</v>
      </c>
      <c r="AN32" s="98">
        <v>1.7339372345885298E-2</v>
      </c>
      <c r="AO32" s="98">
        <v>1.6450245083127101E-2</v>
      </c>
      <c r="AP32" s="98">
        <v>1.37780557295493E-2</v>
      </c>
      <c r="AQ32" s="98">
        <v>1.26682419301217E-2</v>
      </c>
      <c r="AR32" s="98">
        <v>1.4040032860593001E-2</v>
      </c>
      <c r="AS32" s="98">
        <v>1.62259677085029E-2</v>
      </c>
      <c r="AT32" s="98">
        <v>1.3471120173357901E-2</v>
      </c>
      <c r="AU32" s="98">
        <v>1.6568114970327799E-2</v>
      </c>
      <c r="AV32" s="98">
        <v>1.23836680035397E-2</v>
      </c>
      <c r="AW32" s="98">
        <v>1.9136034715398601E-2</v>
      </c>
      <c r="AX32" s="98">
        <v>2.3111565496668599E-2</v>
      </c>
      <c r="AY32" s="98">
        <v>4.4727427166573699E-2</v>
      </c>
      <c r="AZ32" s="98">
        <v>1.72919273676222</v>
      </c>
      <c r="BA32" s="98"/>
      <c r="BB32" s="98">
        <v>2.3511481569983599E-2</v>
      </c>
      <c r="BC32" s="98">
        <v>7.0909879370448695E-2</v>
      </c>
    </row>
    <row r="33" spans="1:55" ht="11.25" customHeight="1" x14ac:dyDescent="0.25">
      <c r="A33" s="98" t="s">
        <v>1391</v>
      </c>
      <c r="B33" s="98" t="s">
        <v>1058</v>
      </c>
      <c r="C33" s="98">
        <v>0.84606775222968</v>
      </c>
      <c r="D33" s="98">
        <v>100281.37967376799</v>
      </c>
      <c r="E33" s="98">
        <v>24.796881352011098</v>
      </c>
      <c r="F33" s="98">
        <v>11191.7159831973</v>
      </c>
      <c r="G33" s="98"/>
      <c r="H33" s="98">
        <v>5.2063848747529002</v>
      </c>
      <c r="I33" s="98"/>
      <c r="J33" s="98">
        <v>91.600920853395195</v>
      </c>
      <c r="K33" s="98">
        <v>40.569671161588303</v>
      </c>
      <c r="L33" s="98">
        <v>84031.387052323204</v>
      </c>
      <c r="M33" s="102">
        <v>4.0225651710749304</v>
      </c>
      <c r="N33" s="98">
        <v>2.1324071436626602</v>
      </c>
      <c r="O33" s="98">
        <v>0.21342056432881701</v>
      </c>
      <c r="P33" s="98">
        <v>0.20226659253677601</v>
      </c>
      <c r="Q33" s="98">
        <v>0.27400390335670799</v>
      </c>
      <c r="R33" s="102">
        <v>133.539814678536</v>
      </c>
      <c r="S33" s="98">
        <v>7.22953182878881E-2</v>
      </c>
      <c r="T33" s="98">
        <v>0.26680924384323801</v>
      </c>
      <c r="U33" s="98">
        <v>1.6418201783565001</v>
      </c>
      <c r="V33" s="98">
        <v>1.4793126419701099</v>
      </c>
      <c r="W33" s="98">
        <v>0.40594944761214102</v>
      </c>
      <c r="X33" s="98">
        <v>0.31390958875959102</v>
      </c>
      <c r="Y33" s="98"/>
      <c r="Z33" s="98">
        <v>0.12191508121302901</v>
      </c>
      <c r="AA33" s="98">
        <v>40.348297240544902</v>
      </c>
      <c r="AB33" s="98">
        <v>2.6647503924400899E-2</v>
      </c>
      <c r="AC33" s="98">
        <v>0.189195205091822</v>
      </c>
      <c r="AD33" s="98">
        <v>1.7272201717675E-2</v>
      </c>
      <c r="AE33" s="98"/>
      <c r="AF33" s="98"/>
      <c r="AG33" s="98"/>
      <c r="AH33" s="98">
        <v>2.3295993537547801</v>
      </c>
      <c r="AI33" s="98">
        <v>2.9101717113756701E-2</v>
      </c>
      <c r="AJ33" s="98">
        <v>2.81567192120054E-2</v>
      </c>
      <c r="AK33" s="98">
        <v>1.6522721319114999E-2</v>
      </c>
      <c r="AL33" s="98">
        <v>2.1112822896578402E-2</v>
      </c>
      <c r="AM33" s="98">
        <v>1.4162079896159901E-2</v>
      </c>
      <c r="AN33" s="98">
        <v>1.4525544764943501E-2</v>
      </c>
      <c r="AO33" s="98">
        <v>1.9981197222423201E-2</v>
      </c>
      <c r="AP33" s="98">
        <v>1.22912573549125E-2</v>
      </c>
      <c r="AQ33" s="98">
        <v>1.23695014405262E-2</v>
      </c>
      <c r="AR33" s="98">
        <v>1.4938462154997599E-2</v>
      </c>
      <c r="AS33" s="98">
        <v>1.67783930478346E-2</v>
      </c>
      <c r="AT33" s="98">
        <v>1.2075441801986501E-2</v>
      </c>
      <c r="AU33" s="98">
        <v>1.5087977682275501E-2</v>
      </c>
      <c r="AV33" s="98">
        <v>1.23264743096903E-2</v>
      </c>
      <c r="AW33" s="98">
        <v>2.0567919594254899E-2</v>
      </c>
      <c r="AX33" s="98">
        <v>2.3151789599325099E-2</v>
      </c>
      <c r="AY33" s="98">
        <v>3.9246718534268699E-2</v>
      </c>
      <c r="AZ33" s="98">
        <v>1.76045570746366</v>
      </c>
      <c r="BA33" s="98"/>
      <c r="BB33" s="98">
        <v>2.2871479791790002E-2</v>
      </c>
      <c r="BC33" s="98">
        <v>7.04118004257583E-2</v>
      </c>
    </row>
    <row r="34" spans="1:55" ht="11.25" customHeight="1" x14ac:dyDescent="0.25">
      <c r="A34" s="98" t="s">
        <v>1390</v>
      </c>
      <c r="B34" s="98" t="s">
        <v>1058</v>
      </c>
      <c r="C34" s="98">
        <v>0.84843188792641799</v>
      </c>
      <c r="D34" s="98">
        <v>101373.697719648</v>
      </c>
      <c r="E34" s="98">
        <v>24.848368611032399</v>
      </c>
      <c r="F34" s="98">
        <v>11237.2281647607</v>
      </c>
      <c r="G34" s="98"/>
      <c r="H34" s="98">
        <v>6.6699248533597597</v>
      </c>
      <c r="I34" s="98"/>
      <c r="J34" s="98">
        <v>96.912105417085002</v>
      </c>
      <c r="K34" s="98">
        <v>42.531504367311499</v>
      </c>
      <c r="L34" s="98">
        <v>84808.824980286605</v>
      </c>
      <c r="M34" s="102">
        <v>3.9040507084906202</v>
      </c>
      <c r="N34" s="98">
        <v>2.1338164923837999</v>
      </c>
      <c r="O34" s="98">
        <v>0.22231050319064199</v>
      </c>
      <c r="P34" s="98">
        <v>0.24205313091102901</v>
      </c>
      <c r="Q34" s="98">
        <v>0.33939500266092398</v>
      </c>
      <c r="R34" s="102">
        <v>133.882476718395</v>
      </c>
      <c r="S34" s="98">
        <v>7.1269297529526598E-2</v>
      </c>
      <c r="T34" s="98">
        <v>0.29170507070081197</v>
      </c>
      <c r="U34" s="98">
        <v>1.6543487651219899</v>
      </c>
      <c r="V34" s="98">
        <v>1.58249939469037</v>
      </c>
      <c r="W34" s="98">
        <v>0.44844403584667503</v>
      </c>
      <c r="X34" s="98">
        <v>0.29645502886480202</v>
      </c>
      <c r="Y34" s="98"/>
      <c r="Z34" s="98">
        <v>0.13002799292565301</v>
      </c>
      <c r="AA34" s="98">
        <v>41.914665229021999</v>
      </c>
      <c r="AB34" s="98">
        <v>2.8352595767540002E-2</v>
      </c>
      <c r="AC34" s="98">
        <v>0.207857170646225</v>
      </c>
      <c r="AD34" s="98">
        <v>1.7479783608083999E-2</v>
      </c>
      <c r="AE34" s="98"/>
      <c r="AF34" s="98"/>
      <c r="AG34" s="98"/>
      <c r="AH34" s="98">
        <v>2.3700815728481701</v>
      </c>
      <c r="AI34" s="98">
        <v>2.81590004322665E-2</v>
      </c>
      <c r="AJ34" s="98">
        <v>2.7046567488791199E-2</v>
      </c>
      <c r="AK34" s="98">
        <v>1.5774859646884899E-2</v>
      </c>
      <c r="AL34" s="98">
        <v>2.3790040393268399E-2</v>
      </c>
      <c r="AM34" s="98">
        <v>1.76286819019465E-2</v>
      </c>
      <c r="AN34" s="98">
        <v>1.5381471728123999E-2</v>
      </c>
      <c r="AO34" s="98">
        <v>1.7593939584104198E-2</v>
      </c>
      <c r="AP34" s="98">
        <v>1.38159709974791E-2</v>
      </c>
      <c r="AQ34" s="98">
        <v>2.1167228690849201E-2</v>
      </c>
      <c r="AR34" s="98">
        <v>1.3374028032433601E-2</v>
      </c>
      <c r="AS34" s="98">
        <v>1.33987540926176E-2</v>
      </c>
      <c r="AT34" s="98">
        <v>1.3779812798597101E-2</v>
      </c>
      <c r="AU34" s="98">
        <v>1.7706697199599601E-2</v>
      </c>
      <c r="AV34" s="98">
        <v>1.3005989296548399E-2</v>
      </c>
      <c r="AW34" s="98">
        <v>1.9067978809571701E-2</v>
      </c>
      <c r="AX34" s="98">
        <v>2.3576796941387299E-2</v>
      </c>
      <c r="AY34" s="98">
        <v>4.2232822161384798E-2</v>
      </c>
      <c r="AZ34" s="98">
        <v>1.7536643142096699</v>
      </c>
      <c r="BA34" s="98"/>
      <c r="BB34" s="98">
        <v>2.5769559656553601E-2</v>
      </c>
      <c r="BC34" s="98">
        <v>7.3079668222895994E-2</v>
      </c>
    </row>
    <row r="35" spans="1:55" ht="11.25" customHeight="1" x14ac:dyDescent="0.25">
      <c r="A35" s="98" t="s">
        <v>1389</v>
      </c>
      <c r="B35" s="98" t="s">
        <v>1058</v>
      </c>
      <c r="C35" s="98">
        <v>0.88334773671629796</v>
      </c>
      <c r="D35" s="98">
        <v>100891.058446632</v>
      </c>
      <c r="E35" s="98">
        <v>24.902382900907899</v>
      </c>
      <c r="F35" s="98">
        <v>11173.7785087542</v>
      </c>
      <c r="G35" s="98"/>
      <c r="H35" s="98">
        <v>4.9198515990414</v>
      </c>
      <c r="I35" s="98"/>
      <c r="J35" s="98">
        <v>97.113122986981594</v>
      </c>
      <c r="K35" s="98">
        <v>42.301260749255199</v>
      </c>
      <c r="L35" s="98">
        <v>84828.5185694346</v>
      </c>
      <c r="M35" s="102">
        <v>3.7879061438316999</v>
      </c>
      <c r="N35" s="98">
        <v>2.0765156738380499</v>
      </c>
      <c r="O35" s="98">
        <v>0.20813969088298401</v>
      </c>
      <c r="P35" s="98">
        <v>0.25709878950083598</v>
      </c>
      <c r="Q35" s="98">
        <v>0.27236770462527399</v>
      </c>
      <c r="R35" s="102">
        <v>133.945994689305</v>
      </c>
      <c r="S35" s="98">
        <v>7.0437990404525502E-2</v>
      </c>
      <c r="T35" s="98">
        <v>0.36320094644857298</v>
      </c>
      <c r="U35" s="98">
        <v>1.6947678310333401</v>
      </c>
      <c r="V35" s="98">
        <v>1.74027772595301</v>
      </c>
      <c r="W35" s="98">
        <v>0.41804068978176101</v>
      </c>
      <c r="X35" s="98">
        <v>0.36602056232994601</v>
      </c>
      <c r="Y35" s="98"/>
      <c r="Z35" s="98">
        <v>0.13330918320372201</v>
      </c>
      <c r="AA35" s="98">
        <v>41.692065227605397</v>
      </c>
      <c r="AB35" s="98">
        <v>2.9314778532341799E-2</v>
      </c>
      <c r="AC35" s="98">
        <v>0.18388816781353401</v>
      </c>
      <c r="AD35" s="98">
        <v>1.7981388608102101E-2</v>
      </c>
      <c r="AE35" s="98"/>
      <c r="AF35" s="98"/>
      <c r="AG35" s="98"/>
      <c r="AH35" s="98">
        <v>2.3150251345071</v>
      </c>
      <c r="AI35" s="98">
        <v>3.2696945872154097E-2</v>
      </c>
      <c r="AJ35" s="98">
        <v>2.70820928547807E-2</v>
      </c>
      <c r="AK35" s="98">
        <v>1.51255422935295E-2</v>
      </c>
      <c r="AL35" s="98">
        <v>1.76482864445014E-2</v>
      </c>
      <c r="AM35" s="98">
        <v>1.2888044341912401E-2</v>
      </c>
      <c r="AN35" s="98">
        <v>1.5775997636159899E-2</v>
      </c>
      <c r="AO35" s="98">
        <v>1.5674611967023699E-2</v>
      </c>
      <c r="AP35" s="98">
        <v>1.28257417095588E-2</v>
      </c>
      <c r="AQ35" s="98">
        <v>2.1627153708129201E-2</v>
      </c>
      <c r="AR35" s="98">
        <v>1.40818767238823E-2</v>
      </c>
      <c r="AS35" s="98">
        <v>1.41921301743025E-2</v>
      </c>
      <c r="AT35" s="98">
        <v>1.25775584972852E-2</v>
      </c>
      <c r="AU35" s="98">
        <v>1.8571544787558399E-2</v>
      </c>
      <c r="AV35" s="98">
        <v>1.3944207181567201E-2</v>
      </c>
      <c r="AW35" s="98">
        <v>1.6904828113185E-2</v>
      </c>
      <c r="AX35" s="98">
        <v>2.53477234012481E-2</v>
      </c>
      <c r="AY35" s="98">
        <v>4.7974621229047297E-2</v>
      </c>
      <c r="AZ35" s="98">
        <v>1.8416355068094199</v>
      </c>
      <c r="BA35" s="98"/>
      <c r="BB35" s="98">
        <v>2.60630879833216E-2</v>
      </c>
      <c r="BC35" s="98">
        <v>7.2967318094147499E-2</v>
      </c>
    </row>
    <row r="36" spans="1:55" ht="11.25" customHeight="1" x14ac:dyDescent="0.25">
      <c r="A36" s="98" t="s">
        <v>1388</v>
      </c>
      <c r="B36" s="98" t="s">
        <v>1058</v>
      </c>
      <c r="C36" s="98">
        <v>0.84028642410468002</v>
      </c>
      <c r="D36" s="98">
        <v>100343.019191286</v>
      </c>
      <c r="E36" s="98">
        <v>24.989958866655599</v>
      </c>
      <c r="F36" s="98">
        <v>11265.272438616001</v>
      </c>
      <c r="G36" s="98"/>
      <c r="H36" s="98">
        <v>8.52385915185938</v>
      </c>
      <c r="I36" s="98"/>
      <c r="J36" s="98">
        <v>108.483877816367</v>
      </c>
      <c r="K36" s="98">
        <v>53.504342218005903</v>
      </c>
      <c r="L36" s="98">
        <v>84254.6747892438</v>
      </c>
      <c r="M36" s="102">
        <v>3.8832417119418299</v>
      </c>
      <c r="N36" s="98">
        <v>2.1189914735756399</v>
      </c>
      <c r="O36" s="98">
        <v>0.25684971873673901</v>
      </c>
      <c r="P36" s="98">
        <v>0.24103395826231899</v>
      </c>
      <c r="Q36" s="98">
        <v>0.418953650460061</v>
      </c>
      <c r="R36" s="102">
        <v>128.328056476005</v>
      </c>
      <c r="S36" s="98">
        <v>6.8326474374842794E-2</v>
      </c>
      <c r="T36" s="98">
        <v>0.50323210749231995</v>
      </c>
      <c r="U36" s="98">
        <v>1.79533301902617</v>
      </c>
      <c r="V36" s="98">
        <v>1.81477712554922</v>
      </c>
      <c r="W36" s="98">
        <v>0.42212440632285397</v>
      </c>
      <c r="X36" s="98">
        <v>0.20573367754286401</v>
      </c>
      <c r="Y36" s="98"/>
      <c r="Z36" s="98">
        <v>0.14257977222136101</v>
      </c>
      <c r="AA36" s="98">
        <v>40.8627731914885</v>
      </c>
      <c r="AB36" s="98">
        <v>2.79301670278152E-2</v>
      </c>
      <c r="AC36" s="98">
        <v>0.23392733650554301</v>
      </c>
      <c r="AD36" s="98">
        <v>1.7569419540672201E-2</v>
      </c>
      <c r="AE36" s="98"/>
      <c r="AF36" s="98"/>
      <c r="AG36" s="98"/>
      <c r="AH36" s="98">
        <v>2.4080322524262798</v>
      </c>
      <c r="AI36" s="98">
        <v>2.9370167287429801E-2</v>
      </c>
      <c r="AJ36" s="98">
        <v>3.2003604681875797E-2</v>
      </c>
      <c r="AK36" s="98">
        <v>1.44937673511694E-2</v>
      </c>
      <c r="AL36" s="98">
        <v>1.6987100373284401E-2</v>
      </c>
      <c r="AM36" s="98">
        <v>1.7111749370167999E-2</v>
      </c>
      <c r="AN36" s="98">
        <v>1.6193308504328999E-2</v>
      </c>
      <c r="AO36" s="98">
        <v>1.45551784100639E-2</v>
      </c>
      <c r="AP36" s="98">
        <v>1.4672346751719099E-2</v>
      </c>
      <c r="AQ36" s="98">
        <v>1.6839889572025899E-2</v>
      </c>
      <c r="AR36" s="98">
        <v>1.4375194217432099E-2</v>
      </c>
      <c r="AS36" s="98">
        <v>1.7610976413868301E-2</v>
      </c>
      <c r="AT36" s="98">
        <v>1.1527665602783999E-2</v>
      </c>
      <c r="AU36" s="98">
        <v>1.1068666944650699E-2</v>
      </c>
      <c r="AV36" s="98">
        <v>1.4493562538278999E-2</v>
      </c>
      <c r="AW36" s="98">
        <v>1.5110714660955E-2</v>
      </c>
      <c r="AX36" s="98">
        <v>2.3167747363445498E-2</v>
      </c>
      <c r="AY36" s="98">
        <v>8.7323410206393601E-2</v>
      </c>
      <c r="AZ36" s="98">
        <v>1.7824370762578501</v>
      </c>
      <c r="BA36" s="98"/>
      <c r="BB36" s="98">
        <v>2.9219649417478701E-2</v>
      </c>
      <c r="BC36" s="98">
        <v>7.9948558356303601E-2</v>
      </c>
    </row>
    <row r="37" spans="1:55" ht="11.25" customHeight="1" thickBot="1" x14ac:dyDescent="0.3">
      <c r="A37" s="97" t="s">
        <v>1387</v>
      </c>
      <c r="B37" s="97" t="s">
        <v>1058</v>
      </c>
      <c r="C37" s="97">
        <v>0.87879009263670504</v>
      </c>
      <c r="D37" s="97">
        <v>102128.161676421</v>
      </c>
      <c r="E37" s="97">
        <v>25.095166827751498</v>
      </c>
      <c r="F37" s="97">
        <v>11196.526258326199</v>
      </c>
      <c r="G37" s="97"/>
      <c r="H37" s="97">
        <v>4.5829340361173303</v>
      </c>
      <c r="I37" s="97"/>
      <c r="J37" s="97">
        <v>118.32016407553</v>
      </c>
      <c r="K37" s="97">
        <v>45.719327417072101</v>
      </c>
      <c r="L37" s="97">
        <v>84589.684341552304</v>
      </c>
      <c r="M37" s="107">
        <v>3.72201016806638</v>
      </c>
      <c r="N37" s="97">
        <v>1.9652383274610301</v>
      </c>
      <c r="O37" s="97">
        <v>0.21458244926235101</v>
      </c>
      <c r="P37" s="97">
        <v>0.19962608717463101</v>
      </c>
      <c r="Q37" s="97">
        <v>0.40377220700246402</v>
      </c>
      <c r="R37" s="107">
        <v>129.90972868108901</v>
      </c>
      <c r="S37" s="97">
        <v>6.5587406353748601E-2</v>
      </c>
      <c r="T37" s="97">
        <v>0.32146689856725802</v>
      </c>
      <c r="U37" s="97">
        <v>1.6816086887483399</v>
      </c>
      <c r="V37" s="97">
        <v>1.69516235975477</v>
      </c>
      <c r="W37" s="97">
        <v>0.42347636986093001</v>
      </c>
      <c r="X37" s="97">
        <v>0.33530450907750903</v>
      </c>
      <c r="Y37" s="97"/>
      <c r="Z37" s="97">
        <v>0.13430609976618901</v>
      </c>
      <c r="AA37" s="97">
        <v>41.569195007594899</v>
      </c>
      <c r="AB37" s="97">
        <v>3.0213716573311799E-2</v>
      </c>
      <c r="AC37" s="97">
        <v>0.21597995183785701</v>
      </c>
      <c r="AD37" s="97">
        <v>1.8410782574612299E-2</v>
      </c>
      <c r="AE37" s="97"/>
      <c r="AF37" s="97"/>
      <c r="AG37" s="97"/>
      <c r="AH37" s="97">
        <v>2.3821864506163699</v>
      </c>
      <c r="AI37" s="97">
        <v>2.92288681551089E-2</v>
      </c>
      <c r="AJ37" s="97">
        <v>2.6448870877166401E-2</v>
      </c>
      <c r="AK37" s="97">
        <v>1.3580165013628701E-2</v>
      </c>
      <c r="AL37" s="97">
        <v>2.30920782783656E-2</v>
      </c>
      <c r="AM37" s="97">
        <v>1.4772956614690099E-2</v>
      </c>
      <c r="AN37" s="97">
        <v>1.7974961687510699E-2</v>
      </c>
      <c r="AO37" s="97">
        <v>1.7911352458649998E-2</v>
      </c>
      <c r="AP37" s="97">
        <v>1.3384538595807899E-2</v>
      </c>
      <c r="AQ37" s="97">
        <v>1.46083193697517E-2</v>
      </c>
      <c r="AR37" s="97">
        <v>1.48584801444564E-2</v>
      </c>
      <c r="AS37" s="97">
        <v>1.6040254682781498E-2</v>
      </c>
      <c r="AT37" s="97">
        <v>1.39331162767166E-2</v>
      </c>
      <c r="AU37" s="97">
        <v>1.55664979128256E-2</v>
      </c>
      <c r="AV37" s="97">
        <v>1.30642527261404E-2</v>
      </c>
      <c r="AW37" s="97">
        <v>1.6822187596351401E-2</v>
      </c>
      <c r="AX37" s="97">
        <v>2.5228611621808499E-2</v>
      </c>
      <c r="AY37" s="97">
        <v>4.1973456377370898E-2</v>
      </c>
      <c r="AZ37" s="97">
        <v>1.8682105868863199</v>
      </c>
      <c r="BA37" s="97"/>
      <c r="BB37" s="97">
        <v>2.6203741548243099E-2</v>
      </c>
      <c r="BC37" s="97">
        <v>6.5507920709544906E-2</v>
      </c>
    </row>
    <row r="38" spans="1:55" ht="11.25" customHeight="1" x14ac:dyDescent="0.2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</row>
    <row r="39" spans="1:55" ht="11.25" customHeight="1" x14ac:dyDescent="0.2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</row>
    <row r="40" spans="1:55" ht="11.25" customHeight="1" x14ac:dyDescent="0.2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</row>
    <row r="41" spans="1:55" ht="11.25" customHeight="1" x14ac:dyDescent="0.2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</row>
    <row r="42" spans="1:55" ht="11.25" customHeight="1" x14ac:dyDescent="0.2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</row>
    <row r="43" spans="1:55" ht="11.25" customHeight="1" x14ac:dyDescent="0.2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</row>
    <row r="44" spans="1:55" ht="11.25" customHeight="1" x14ac:dyDescent="0.2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</row>
    <row r="45" spans="1:55" ht="11.25" customHeight="1" x14ac:dyDescent="0.2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</row>
    <row r="46" spans="1:55" ht="11.25" customHeight="1" x14ac:dyDescent="0.2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</row>
    <row r="47" spans="1:55" ht="11.25" customHeight="1" x14ac:dyDescent="0.2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</row>
    <row r="48" spans="1:55" ht="11.25" customHeight="1" x14ac:dyDescent="0.2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</row>
    <row r="49" spans="1:55" ht="11.25" customHeight="1" x14ac:dyDescent="0.2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</row>
    <row r="50" spans="1:55" ht="11.25" customHeight="1" x14ac:dyDescent="0.2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</row>
    <row r="51" spans="1:55" ht="11.25" customHeight="1" x14ac:dyDescent="0.2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</row>
    <row r="52" spans="1:55" ht="11.25" customHeight="1" x14ac:dyDescent="0.2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</row>
    <row r="53" spans="1:55" ht="11.25" customHeight="1" x14ac:dyDescent="0.2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</row>
    <row r="54" spans="1:55" ht="11.25" customHeight="1" x14ac:dyDescent="0.2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</row>
    <row r="55" spans="1:55" ht="11.25" customHeight="1" x14ac:dyDescent="0.2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</row>
    <row r="56" spans="1:55" ht="11.25" customHeight="1" x14ac:dyDescent="0.2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</row>
    <row r="57" spans="1:55" ht="11.25" customHeight="1" x14ac:dyDescent="0.2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</row>
    <row r="58" spans="1:55" ht="11.25" customHeight="1" x14ac:dyDescent="0.2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</row>
    <row r="59" spans="1:55" ht="11.25" customHeight="1" x14ac:dyDescent="0.2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</row>
    <row r="60" spans="1:55" ht="11.25" customHeight="1" x14ac:dyDescent="0.2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</row>
    <row r="61" spans="1:55" ht="11.25" customHeight="1" x14ac:dyDescent="0.2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</row>
    <row r="62" spans="1:55" ht="11.25" customHeight="1" x14ac:dyDescent="0.2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</row>
    <row r="63" spans="1:55" ht="11.25" customHeight="1" x14ac:dyDescent="0.2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</row>
    <row r="64" spans="1:55" ht="11.25" customHeight="1" x14ac:dyDescent="0.2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</row>
    <row r="65" spans="1:55" ht="11.25" customHeight="1" x14ac:dyDescent="0.2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</row>
    <row r="66" spans="1:55" ht="11.25" customHeight="1" x14ac:dyDescent="0.25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</row>
    <row r="67" spans="1:55" ht="11.25" customHeight="1" x14ac:dyDescent="0.2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</row>
    <row r="68" spans="1:55" ht="11.25" customHeight="1" x14ac:dyDescent="0.2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</row>
    <row r="69" spans="1:55" ht="11.25" customHeight="1" x14ac:dyDescent="0.2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</row>
    <row r="70" spans="1:55" ht="11.25" customHeight="1" x14ac:dyDescent="0.2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</row>
    <row r="71" spans="1:55" ht="11.25" customHeight="1" x14ac:dyDescent="0.2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</row>
    <row r="72" spans="1:55" ht="11.25" customHeight="1" x14ac:dyDescent="0.25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</row>
    <row r="73" spans="1:55" ht="11.25" customHeight="1" x14ac:dyDescent="0.2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</row>
    <row r="74" spans="1:55" ht="11.25" customHeight="1" x14ac:dyDescent="0.2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</row>
    <row r="75" spans="1:55" ht="11.25" customHeight="1" x14ac:dyDescent="0.2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</row>
    <row r="76" spans="1:55" ht="11.25" customHeight="1" x14ac:dyDescent="0.25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</row>
    <row r="77" spans="1:55" ht="11.25" customHeight="1" x14ac:dyDescent="0.25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</row>
    <row r="78" spans="1:55" ht="11.25" customHeight="1" x14ac:dyDescent="0.2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</row>
    <row r="79" spans="1:55" ht="11.25" customHeight="1" x14ac:dyDescent="0.2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</row>
    <row r="80" spans="1:55" ht="11.25" customHeight="1" x14ac:dyDescent="0.2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</row>
    <row r="81" spans="1:55" ht="11.25" customHeight="1" x14ac:dyDescent="0.2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</row>
    <row r="82" spans="1:55" ht="11.25" customHeight="1" x14ac:dyDescent="0.2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</row>
    <row r="83" spans="1:55" ht="11.25" customHeight="1" x14ac:dyDescent="0.2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</row>
    <row r="84" spans="1:55" ht="11.25" customHeight="1" x14ac:dyDescent="0.2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</row>
    <row r="85" spans="1:55" ht="11.25" customHeight="1" x14ac:dyDescent="0.2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</row>
    <row r="86" spans="1:55" ht="11.25" customHeight="1" x14ac:dyDescent="0.25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</row>
    <row r="87" spans="1:55" ht="11.25" customHeight="1" x14ac:dyDescent="0.25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</row>
    <row r="88" spans="1:55" ht="11.25" customHeight="1" x14ac:dyDescent="0.25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</row>
    <row r="89" spans="1:55" ht="11.25" customHeight="1" x14ac:dyDescent="0.25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</row>
    <row r="90" spans="1:55" ht="11.25" customHeight="1" x14ac:dyDescent="0.25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</row>
    <row r="91" spans="1:55" ht="11.25" customHeight="1" x14ac:dyDescent="0.25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</row>
    <row r="92" spans="1:55" ht="11.25" customHeight="1" x14ac:dyDescent="0.25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</row>
    <row r="93" spans="1:55" ht="11.25" customHeight="1" x14ac:dyDescent="0.2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</row>
    <row r="94" spans="1:55" ht="11.25" customHeight="1" x14ac:dyDescent="0.2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</row>
    <row r="95" spans="1:55" ht="11.25" customHeight="1" x14ac:dyDescent="0.2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</row>
    <row r="96" spans="1:55" ht="11.25" customHeight="1" x14ac:dyDescent="0.2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</row>
    <row r="97" spans="1:55" ht="11.25" customHeight="1" x14ac:dyDescent="0.2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</row>
    <row r="98" spans="1:55" ht="11.25" customHeight="1" x14ac:dyDescent="0.2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</row>
    <row r="99" spans="1:55" ht="11.25" customHeight="1" x14ac:dyDescent="0.2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</row>
    <row r="100" spans="1:55" ht="11.25" customHeight="1" x14ac:dyDescent="0.2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</row>
    <row r="101" spans="1:55" ht="11.25" customHeight="1" x14ac:dyDescent="0.2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</row>
    <row r="102" spans="1:55" ht="11.25" customHeight="1" x14ac:dyDescent="0.2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</row>
    <row r="103" spans="1:55" ht="11.25" customHeight="1" x14ac:dyDescent="0.25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</row>
    <row r="104" spans="1:55" ht="11.25" customHeight="1" x14ac:dyDescent="0.2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</row>
    <row r="105" spans="1:55" ht="11.25" customHeight="1" x14ac:dyDescent="0.2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</row>
    <row r="106" spans="1:55" ht="11.25" customHeight="1" x14ac:dyDescent="0.2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</row>
    <row r="107" spans="1:55" ht="11.25" customHeight="1" x14ac:dyDescent="0.2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</row>
    <row r="108" spans="1:55" ht="11.25" customHeight="1" x14ac:dyDescent="0.25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</row>
    <row r="109" spans="1:55" ht="11.25" customHeight="1" x14ac:dyDescent="0.2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</row>
    <row r="110" spans="1:55" ht="11.25" customHeight="1" x14ac:dyDescent="0.25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</row>
    <row r="111" spans="1:55" ht="11.25" customHeight="1" x14ac:dyDescent="0.25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</row>
    <row r="112" spans="1:55" ht="11.25" customHeight="1" x14ac:dyDescent="0.25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</row>
    <row r="113" spans="1:55" ht="11.25" customHeight="1" x14ac:dyDescent="0.25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</row>
    <row r="114" spans="1:55" ht="11.25" customHeight="1" x14ac:dyDescent="0.25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</row>
    <row r="115" spans="1:55" ht="11.25" customHeight="1" x14ac:dyDescent="0.25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</row>
    <row r="116" spans="1:55" ht="11.25" customHeight="1" x14ac:dyDescent="0.25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</row>
    <row r="117" spans="1:55" ht="11.25" customHeight="1" x14ac:dyDescent="0.25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</row>
    <row r="118" spans="1:55" ht="11.25" customHeight="1" x14ac:dyDescent="0.25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</row>
    <row r="119" spans="1:55" ht="11.25" customHeight="1" x14ac:dyDescent="0.25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</row>
    <row r="120" spans="1:55" ht="11.25" customHeight="1" x14ac:dyDescent="0.25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</row>
    <row r="121" spans="1:55" ht="11.25" customHeight="1" x14ac:dyDescent="0.25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</row>
    <row r="122" spans="1:55" ht="11.25" customHeight="1" x14ac:dyDescent="0.25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</row>
    <row r="123" spans="1:55" ht="11.25" customHeight="1" x14ac:dyDescent="0.25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</row>
    <row r="124" spans="1:55" ht="11.25" customHeight="1" x14ac:dyDescent="0.25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</row>
    <row r="125" spans="1:55" ht="11.25" customHeight="1" x14ac:dyDescent="0.25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</row>
    <row r="126" spans="1:55" ht="11.25" customHeight="1" x14ac:dyDescent="0.25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</row>
    <row r="127" spans="1:55" ht="11.25" customHeight="1" x14ac:dyDescent="0.25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</row>
    <row r="128" spans="1:55" ht="11.25" customHeight="1" x14ac:dyDescent="0.2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</row>
    <row r="129" spans="1:55" ht="11.25" customHeight="1" x14ac:dyDescent="0.25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</row>
    <row r="130" spans="1:55" ht="11.25" customHeight="1" x14ac:dyDescent="0.25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</row>
    <row r="131" spans="1:55" ht="11.25" customHeight="1" x14ac:dyDescent="0.25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</row>
    <row r="132" spans="1:55" ht="11.25" customHeight="1" x14ac:dyDescent="0.25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</row>
    <row r="133" spans="1:55" ht="11.25" customHeight="1" x14ac:dyDescent="0.25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</row>
    <row r="134" spans="1:55" ht="11.25" customHeight="1" x14ac:dyDescent="0.2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</row>
    <row r="135" spans="1:55" ht="11.25" customHeight="1" x14ac:dyDescent="0.25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</row>
    <row r="136" spans="1:55" ht="11.25" customHeight="1" x14ac:dyDescent="0.25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</row>
    <row r="137" spans="1:55" ht="11.25" customHeight="1" x14ac:dyDescent="0.25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</row>
    <row r="138" spans="1:55" ht="11.25" customHeight="1" x14ac:dyDescent="0.25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</row>
    <row r="139" spans="1:55" ht="11.25" customHeight="1" x14ac:dyDescent="0.25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</row>
    <row r="140" spans="1:55" ht="11.25" customHeight="1" x14ac:dyDescent="0.25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</row>
    <row r="141" spans="1:55" ht="11.25" customHeight="1" x14ac:dyDescent="0.25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</row>
    <row r="142" spans="1:55" ht="11.25" customHeight="1" x14ac:dyDescent="0.25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</row>
    <row r="143" spans="1:55" ht="11.25" customHeight="1" x14ac:dyDescent="0.25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</row>
    <row r="144" spans="1:55" ht="11.25" customHeight="1" x14ac:dyDescent="0.25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</row>
    <row r="145" spans="1:55" ht="11.25" customHeight="1" x14ac:dyDescent="0.25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</row>
    <row r="146" spans="1:55" ht="11.25" customHeight="1" x14ac:dyDescent="0.25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</row>
    <row r="147" spans="1:55" ht="11.25" customHeight="1" x14ac:dyDescent="0.25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</row>
    <row r="148" spans="1:55" ht="11.25" customHeight="1" x14ac:dyDescent="0.25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</row>
    <row r="149" spans="1:55" ht="11.25" customHeight="1" x14ac:dyDescent="0.25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</row>
    <row r="150" spans="1:55" ht="11.25" customHeight="1" x14ac:dyDescent="0.25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</row>
    <row r="151" spans="1:55" ht="11.25" customHeight="1" x14ac:dyDescent="0.25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</row>
    <row r="152" spans="1:55" ht="11.25" customHeight="1" x14ac:dyDescent="0.25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</row>
    <row r="153" spans="1:55" ht="11.25" customHeight="1" x14ac:dyDescent="0.25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</row>
    <row r="154" spans="1:55" ht="11.25" customHeight="1" x14ac:dyDescent="0.25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</row>
    <row r="155" spans="1:55" ht="11.25" customHeight="1" x14ac:dyDescent="0.25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</row>
    <row r="156" spans="1:55" ht="11.25" customHeight="1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</row>
    <row r="157" spans="1:55" ht="11.25" customHeight="1" x14ac:dyDescent="0.2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</row>
    <row r="158" spans="1:55" ht="11.25" customHeight="1" x14ac:dyDescent="0.25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</row>
    <row r="159" spans="1:55" ht="11.25" customHeight="1" x14ac:dyDescent="0.25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</row>
    <row r="160" spans="1:55" ht="11.25" customHeight="1" x14ac:dyDescent="0.25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</row>
    <row r="161" spans="1:55" ht="11.25" customHeight="1" x14ac:dyDescent="0.25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</row>
    <row r="162" spans="1:55" ht="11.25" customHeight="1" x14ac:dyDescent="0.25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</row>
    <row r="163" spans="1:55" ht="11.25" customHeight="1" x14ac:dyDescent="0.25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</row>
    <row r="164" spans="1:55" ht="11.25" customHeight="1" x14ac:dyDescent="0.25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</row>
    <row r="165" spans="1:55" ht="11.25" customHeight="1" x14ac:dyDescent="0.25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</row>
    <row r="166" spans="1:55" ht="11.25" customHeight="1" x14ac:dyDescent="0.25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</row>
    <row r="167" spans="1:55" ht="11.25" customHeight="1" x14ac:dyDescent="0.25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</row>
    <row r="168" spans="1:55" ht="11.25" customHeight="1" x14ac:dyDescent="0.25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</row>
    <row r="169" spans="1:55" ht="11.25" customHeight="1" x14ac:dyDescent="0.25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</row>
    <row r="170" spans="1:55" ht="11.25" customHeight="1" x14ac:dyDescent="0.25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</row>
    <row r="171" spans="1:55" ht="11.25" customHeight="1" x14ac:dyDescent="0.25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</row>
    <row r="172" spans="1:55" ht="11.25" customHeight="1" x14ac:dyDescent="0.25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</row>
    <row r="173" spans="1:55" ht="11.25" customHeight="1" x14ac:dyDescent="0.25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</row>
    <row r="174" spans="1:55" ht="11.25" customHeight="1" x14ac:dyDescent="0.25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</row>
    <row r="175" spans="1:55" ht="11.25" customHeight="1" x14ac:dyDescent="0.2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</row>
    <row r="176" spans="1:55" ht="11.25" customHeight="1" x14ac:dyDescent="0.25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</row>
    <row r="177" spans="1:55" ht="11.25" customHeight="1" x14ac:dyDescent="0.25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</row>
    <row r="178" spans="1:55" ht="11.25" customHeight="1" x14ac:dyDescent="0.25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</row>
    <row r="179" spans="1:55" ht="11.25" customHeight="1" x14ac:dyDescent="0.25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</row>
    <row r="180" spans="1:55" ht="11.25" customHeight="1" x14ac:dyDescent="0.25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</row>
    <row r="181" spans="1:55" ht="11.25" customHeight="1" x14ac:dyDescent="0.25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</row>
    <row r="182" spans="1:55" ht="11.25" customHeight="1" x14ac:dyDescent="0.25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</row>
    <row r="183" spans="1:55" ht="11.25" customHeight="1" x14ac:dyDescent="0.25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</row>
    <row r="184" spans="1:55" ht="11.25" customHeight="1" x14ac:dyDescent="0.2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</row>
    <row r="185" spans="1:55" ht="11.25" customHeight="1" x14ac:dyDescent="0.2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</row>
    <row r="186" spans="1:55" ht="11.25" customHeight="1" x14ac:dyDescent="0.25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</row>
    <row r="187" spans="1:55" ht="11.25" customHeight="1" x14ac:dyDescent="0.25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</row>
    <row r="188" spans="1:55" ht="11.25" customHeight="1" x14ac:dyDescent="0.25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</row>
    <row r="189" spans="1:55" ht="11.25" customHeight="1" x14ac:dyDescent="0.25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</row>
    <row r="190" spans="1:55" ht="11.25" customHeight="1" x14ac:dyDescent="0.25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</row>
    <row r="191" spans="1:55" ht="11.25" customHeight="1" x14ac:dyDescent="0.25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</row>
    <row r="192" spans="1:55" ht="11.25" customHeight="1" x14ac:dyDescent="0.25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</row>
    <row r="193" spans="1:55" ht="11.25" customHeight="1" x14ac:dyDescent="0.25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</row>
    <row r="194" spans="1:55" ht="11.25" customHeight="1" x14ac:dyDescent="0.25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</row>
    <row r="195" spans="1:55" ht="11.25" customHeight="1" x14ac:dyDescent="0.2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</row>
    <row r="196" spans="1:55" ht="11.25" customHeight="1" x14ac:dyDescent="0.25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</row>
    <row r="197" spans="1:55" ht="11.25" customHeight="1" x14ac:dyDescent="0.25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</row>
    <row r="198" spans="1:55" ht="11.25" customHeight="1" x14ac:dyDescent="0.25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</row>
    <row r="199" spans="1:55" ht="11.25" customHeight="1" x14ac:dyDescent="0.25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</row>
    <row r="200" spans="1:55" ht="11.25" customHeight="1" x14ac:dyDescent="0.25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</row>
    <row r="201" spans="1:55" ht="11.25" customHeight="1" x14ac:dyDescent="0.25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</row>
    <row r="202" spans="1:55" ht="11.25" customHeight="1" x14ac:dyDescent="0.25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</row>
    <row r="203" spans="1:55" ht="11.25" customHeight="1" x14ac:dyDescent="0.25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</row>
    <row r="204" spans="1:55" ht="11.25" customHeight="1" x14ac:dyDescent="0.25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</row>
    <row r="205" spans="1:55" ht="11.25" customHeight="1" x14ac:dyDescent="0.2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</row>
    <row r="206" spans="1:55" ht="11.25" customHeight="1" x14ac:dyDescent="0.2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</row>
    <row r="207" spans="1:55" ht="11.25" customHeight="1" x14ac:dyDescent="0.2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</row>
    <row r="208" spans="1:55" ht="11.25" customHeight="1" x14ac:dyDescent="0.2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</row>
    <row r="209" spans="1:55" ht="11.25" customHeight="1" x14ac:dyDescent="0.25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</row>
    <row r="210" spans="1:55" ht="11.25" customHeight="1" x14ac:dyDescent="0.25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</row>
    <row r="211" spans="1:55" ht="11.25" customHeight="1" x14ac:dyDescent="0.25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</row>
    <row r="212" spans="1:55" ht="11.25" customHeight="1" x14ac:dyDescent="0.25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</row>
    <row r="213" spans="1:55" ht="11.25" customHeight="1" x14ac:dyDescent="0.25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</row>
    <row r="214" spans="1:55" ht="11.25" customHeight="1" x14ac:dyDescent="0.25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</row>
    <row r="215" spans="1:55" ht="11.25" customHeight="1" x14ac:dyDescent="0.2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</row>
    <row r="216" spans="1:55" ht="11.25" customHeight="1" x14ac:dyDescent="0.25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</row>
    <row r="217" spans="1:55" ht="11.25" customHeight="1" x14ac:dyDescent="0.25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</row>
    <row r="218" spans="1:55" ht="11.25" customHeight="1" x14ac:dyDescent="0.25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</row>
    <row r="219" spans="1:55" ht="11.25" customHeight="1" x14ac:dyDescent="0.25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</row>
    <row r="220" spans="1:55" ht="11.25" customHeight="1" x14ac:dyDescent="0.25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</row>
    <row r="221" spans="1:55" ht="11.25" customHeight="1" x14ac:dyDescent="0.25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</row>
    <row r="222" spans="1:55" ht="11.25" customHeight="1" x14ac:dyDescent="0.25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</row>
    <row r="223" spans="1:55" ht="11.25" customHeight="1" x14ac:dyDescent="0.25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</row>
    <row r="224" spans="1:55" ht="11.25" customHeight="1" x14ac:dyDescent="0.25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</row>
    <row r="225" spans="1:55" ht="11.25" customHeight="1" x14ac:dyDescent="0.2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</row>
    <row r="226" spans="1:55" ht="11.25" customHeight="1" x14ac:dyDescent="0.25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</row>
    <row r="227" spans="1:55" ht="11.25" customHeight="1" x14ac:dyDescent="0.25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</row>
    <row r="228" spans="1:55" ht="11.25" customHeight="1" x14ac:dyDescent="0.25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</row>
    <row r="229" spans="1:55" ht="11.25" customHeight="1" x14ac:dyDescent="0.25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</row>
    <row r="230" spans="1:55" ht="11.25" customHeight="1" x14ac:dyDescent="0.25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</row>
    <row r="231" spans="1:55" ht="11.25" customHeight="1" x14ac:dyDescent="0.25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</row>
    <row r="232" spans="1:55" ht="11.25" customHeight="1" x14ac:dyDescent="0.25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</row>
    <row r="233" spans="1:55" ht="11.25" customHeight="1" x14ac:dyDescent="0.25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</row>
    <row r="234" spans="1:55" ht="11.25" customHeight="1" x14ac:dyDescent="0.25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</row>
    <row r="235" spans="1:55" ht="11.25" customHeight="1" x14ac:dyDescent="0.2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</row>
    <row r="236" spans="1:55" ht="11.25" customHeight="1" x14ac:dyDescent="0.25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</row>
    <row r="237" spans="1:55" ht="11.25" customHeight="1" x14ac:dyDescent="0.25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</row>
    <row r="238" spans="1:55" ht="11.25" customHeight="1" x14ac:dyDescent="0.25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</row>
    <row r="239" spans="1:55" ht="11.25" customHeight="1" x14ac:dyDescent="0.25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</row>
    <row r="240" spans="1:55" ht="11.25" customHeight="1" x14ac:dyDescent="0.25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</row>
    <row r="241" spans="1:55" ht="11.25" customHeight="1" x14ac:dyDescent="0.25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</row>
    <row r="242" spans="1:55" ht="11.25" customHeight="1" x14ac:dyDescent="0.25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</row>
    <row r="243" spans="1:55" ht="11.25" customHeight="1" x14ac:dyDescent="0.25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</row>
    <row r="244" spans="1:55" ht="11.25" customHeight="1" x14ac:dyDescent="0.25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</row>
    <row r="245" spans="1:55" ht="11.25" customHeight="1" x14ac:dyDescent="0.2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</row>
    <row r="246" spans="1:55" ht="11.25" customHeight="1" x14ac:dyDescent="0.2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</row>
    <row r="247" spans="1:55" ht="11.25" customHeight="1" x14ac:dyDescent="0.25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</row>
    <row r="248" spans="1:55" ht="11.25" customHeight="1" x14ac:dyDescent="0.25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</row>
    <row r="249" spans="1:55" ht="11.25" customHeight="1" x14ac:dyDescent="0.25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</row>
    <row r="250" spans="1:55" ht="11.25" customHeight="1" x14ac:dyDescent="0.25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</row>
    <row r="251" spans="1:55" ht="11.25" customHeight="1" x14ac:dyDescent="0.25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</row>
    <row r="252" spans="1:55" ht="11.25" customHeight="1" x14ac:dyDescent="0.25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</row>
    <row r="253" spans="1:55" ht="11.25" customHeight="1" x14ac:dyDescent="0.25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</row>
    <row r="254" spans="1:55" ht="11.25" customHeight="1" x14ac:dyDescent="0.25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</row>
    <row r="255" spans="1:55" ht="11.25" customHeight="1" x14ac:dyDescent="0.2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</row>
    <row r="256" spans="1:55" ht="11.25" customHeight="1" x14ac:dyDescent="0.25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</row>
    <row r="257" spans="1:55" ht="11.25" customHeight="1" x14ac:dyDescent="0.25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</row>
    <row r="258" spans="1:55" ht="11.25" customHeight="1" x14ac:dyDescent="0.25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</row>
    <row r="259" spans="1:55" ht="11.25" customHeight="1" x14ac:dyDescent="0.25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</row>
    <row r="260" spans="1:55" ht="11.25" customHeight="1" x14ac:dyDescent="0.25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</row>
    <row r="261" spans="1:55" ht="11.25" customHeight="1" x14ac:dyDescent="0.25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</row>
    <row r="262" spans="1:55" ht="11.25" customHeight="1" x14ac:dyDescent="0.25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</row>
    <row r="263" spans="1:55" ht="11.25" customHeight="1" x14ac:dyDescent="0.25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</row>
    <row r="264" spans="1:55" ht="11.25" customHeight="1" x14ac:dyDescent="0.2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</row>
    <row r="265" spans="1:55" ht="11.25" customHeight="1" x14ac:dyDescent="0.2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</row>
    <row r="266" spans="1:55" ht="11.25" customHeight="1" x14ac:dyDescent="0.25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</row>
    <row r="267" spans="1:55" ht="11.25" customHeight="1" x14ac:dyDescent="0.25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</row>
    <row r="268" spans="1:55" ht="11.25" customHeight="1" x14ac:dyDescent="0.25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</row>
    <row r="269" spans="1:55" ht="11.25" customHeight="1" x14ac:dyDescent="0.25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</row>
    <row r="270" spans="1:55" ht="11.25" customHeight="1" x14ac:dyDescent="0.25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</row>
    <row r="271" spans="1:55" ht="11.25" customHeight="1" x14ac:dyDescent="0.25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</row>
    <row r="272" spans="1:55" ht="11.25" customHeight="1" x14ac:dyDescent="0.25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</row>
    <row r="273" spans="1:55" ht="11.25" customHeight="1" x14ac:dyDescent="0.25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</row>
    <row r="274" spans="1:55" ht="11.25" customHeight="1" x14ac:dyDescent="0.25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</row>
    <row r="275" spans="1:55" ht="11.25" customHeight="1" x14ac:dyDescent="0.2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</row>
    <row r="276" spans="1:55" ht="11.25" customHeight="1" x14ac:dyDescent="0.25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</row>
    <row r="277" spans="1:55" ht="11.25" customHeight="1" x14ac:dyDescent="0.25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</row>
    <row r="278" spans="1:55" ht="11.25" customHeight="1" x14ac:dyDescent="0.25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</row>
    <row r="279" spans="1:55" ht="11.25" customHeight="1" x14ac:dyDescent="0.25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</row>
    <row r="280" spans="1:55" ht="11.25" customHeight="1" x14ac:dyDescent="0.25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</row>
    <row r="281" spans="1:55" ht="11.25" customHeight="1" x14ac:dyDescent="0.25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</row>
    <row r="282" spans="1:55" ht="11.25" customHeight="1" x14ac:dyDescent="0.25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</row>
    <row r="283" spans="1:55" ht="11.25" customHeight="1" x14ac:dyDescent="0.25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</row>
    <row r="284" spans="1:55" ht="11.25" customHeight="1" x14ac:dyDescent="0.25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</row>
    <row r="285" spans="1:55" ht="11.25" customHeight="1" x14ac:dyDescent="0.2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</row>
    <row r="286" spans="1:55" ht="11.25" customHeight="1" x14ac:dyDescent="0.25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</row>
    <row r="287" spans="1:55" ht="11.25" customHeight="1" x14ac:dyDescent="0.25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</row>
    <row r="288" spans="1:55" ht="11.25" customHeight="1" x14ac:dyDescent="0.25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</row>
    <row r="289" spans="1:55" ht="11.25" customHeight="1" x14ac:dyDescent="0.25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</row>
    <row r="290" spans="1:55" ht="11.25" customHeight="1" x14ac:dyDescent="0.25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</row>
    <row r="291" spans="1:55" ht="11.25" customHeight="1" x14ac:dyDescent="0.25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</row>
    <row r="292" spans="1:55" ht="11.25" customHeight="1" x14ac:dyDescent="0.25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</row>
    <row r="293" spans="1:55" ht="11.25" customHeight="1" x14ac:dyDescent="0.25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</row>
    <row r="294" spans="1:55" ht="11.25" customHeight="1" x14ac:dyDescent="0.25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</row>
    <row r="295" spans="1:55" ht="11.25" customHeight="1" x14ac:dyDescent="0.2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</row>
    <row r="296" spans="1:55" ht="11.25" customHeight="1" x14ac:dyDescent="0.25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</row>
    <row r="297" spans="1:55" ht="11.25" customHeight="1" x14ac:dyDescent="0.25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</row>
    <row r="298" spans="1:55" ht="11.25" customHeight="1" x14ac:dyDescent="0.25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</row>
    <row r="299" spans="1:55" ht="11.25" customHeight="1" x14ac:dyDescent="0.25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</row>
    <row r="300" spans="1:55" ht="11.25" customHeight="1" x14ac:dyDescent="0.25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</row>
    <row r="301" spans="1:55" ht="11.25" customHeight="1" x14ac:dyDescent="0.25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</row>
    <row r="302" spans="1:55" ht="11.25" customHeight="1" x14ac:dyDescent="0.25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</row>
    <row r="303" spans="1:55" ht="11.25" customHeight="1" x14ac:dyDescent="0.25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</row>
    <row r="304" spans="1:55" ht="11.25" customHeight="1" x14ac:dyDescent="0.25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</row>
    <row r="305" spans="1:55" ht="11.25" customHeight="1" x14ac:dyDescent="0.2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</row>
    <row r="306" spans="1:55" ht="11.25" customHeight="1" x14ac:dyDescent="0.25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</row>
    <row r="307" spans="1:55" ht="11.25" customHeight="1" x14ac:dyDescent="0.25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</row>
    <row r="308" spans="1:55" ht="11.25" customHeight="1" x14ac:dyDescent="0.25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</row>
    <row r="309" spans="1:55" ht="11.25" customHeight="1" x14ac:dyDescent="0.25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</row>
    <row r="310" spans="1:55" ht="11.25" customHeight="1" x14ac:dyDescent="0.25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</row>
    <row r="311" spans="1:55" ht="11.25" customHeight="1" x14ac:dyDescent="0.25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</row>
    <row r="312" spans="1:55" ht="11.25" customHeight="1" x14ac:dyDescent="0.25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</row>
    <row r="313" spans="1:55" ht="11.25" customHeight="1" x14ac:dyDescent="0.25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</row>
    <row r="314" spans="1:55" ht="11.25" customHeight="1" x14ac:dyDescent="0.25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</row>
    <row r="315" spans="1:55" ht="11.25" customHeight="1" x14ac:dyDescent="0.2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</row>
    <row r="316" spans="1:55" ht="11.25" customHeight="1" x14ac:dyDescent="0.25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</row>
    <row r="317" spans="1:55" ht="11.25" customHeight="1" x14ac:dyDescent="0.25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</row>
    <row r="318" spans="1:55" ht="11.25" customHeight="1" x14ac:dyDescent="0.25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</row>
    <row r="319" spans="1:55" ht="11.25" customHeight="1" x14ac:dyDescent="0.25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</row>
    <row r="320" spans="1:55" ht="11.25" customHeight="1" x14ac:dyDescent="0.25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</row>
    <row r="321" spans="1:55" ht="11.25" customHeight="1" x14ac:dyDescent="0.25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</row>
    <row r="322" spans="1:55" ht="11.25" customHeight="1" x14ac:dyDescent="0.25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</row>
    <row r="323" spans="1:55" ht="11.25" customHeight="1" x14ac:dyDescent="0.25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</row>
    <row r="324" spans="1:55" ht="11.25" customHeight="1" x14ac:dyDescent="0.25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</row>
    <row r="325" spans="1:55" ht="11.25" customHeight="1" x14ac:dyDescent="0.2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</row>
    <row r="326" spans="1:55" ht="11.25" customHeight="1" x14ac:dyDescent="0.25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</row>
    <row r="327" spans="1:55" ht="11.25" customHeight="1" x14ac:dyDescent="0.25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</row>
    <row r="328" spans="1:55" ht="11.25" customHeight="1" x14ac:dyDescent="0.25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</row>
    <row r="329" spans="1:55" ht="11.25" customHeight="1" x14ac:dyDescent="0.25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</row>
    <row r="330" spans="1:55" ht="11.25" customHeight="1" x14ac:dyDescent="0.25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</row>
    <row r="331" spans="1:55" ht="11.25" customHeight="1" x14ac:dyDescent="0.25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</row>
    <row r="332" spans="1:55" ht="11.25" customHeight="1" x14ac:dyDescent="0.25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</row>
    <row r="333" spans="1:55" ht="11.25" customHeight="1" x14ac:dyDescent="0.25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</row>
    <row r="334" spans="1:55" ht="11.25" customHeight="1" x14ac:dyDescent="0.25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</row>
    <row r="335" spans="1:55" ht="11.25" customHeight="1" x14ac:dyDescent="0.2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</row>
    <row r="336" spans="1:55" ht="11.25" customHeight="1" x14ac:dyDescent="0.25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</row>
    <row r="337" spans="1:55" ht="11.25" customHeight="1" x14ac:dyDescent="0.25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</row>
    <row r="338" spans="1:55" ht="11.25" customHeight="1" x14ac:dyDescent="0.25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</row>
    <row r="339" spans="1:55" ht="11.25" customHeight="1" x14ac:dyDescent="0.25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</row>
    <row r="340" spans="1:55" ht="11.25" customHeight="1" x14ac:dyDescent="0.25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</row>
    <row r="341" spans="1:55" ht="11.25" customHeight="1" x14ac:dyDescent="0.25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</row>
    <row r="342" spans="1:55" ht="11.25" customHeight="1" x14ac:dyDescent="0.25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</row>
    <row r="343" spans="1:55" ht="11.25" customHeight="1" x14ac:dyDescent="0.25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</row>
    <row r="344" spans="1:55" ht="11.25" customHeight="1" x14ac:dyDescent="0.25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</row>
    <row r="345" spans="1:55" ht="11.25" customHeight="1" x14ac:dyDescent="0.2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</row>
    <row r="346" spans="1:55" ht="11.25" customHeight="1" x14ac:dyDescent="0.25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</row>
    <row r="347" spans="1:55" ht="11.25" customHeight="1" x14ac:dyDescent="0.25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</row>
    <row r="348" spans="1:55" ht="11.25" customHeight="1" x14ac:dyDescent="0.25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</row>
    <row r="349" spans="1:55" ht="11.25" customHeight="1" x14ac:dyDescent="0.25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</row>
    <row r="350" spans="1:55" ht="11.25" customHeight="1" x14ac:dyDescent="0.25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</row>
    <row r="351" spans="1:55" ht="11.25" customHeight="1" x14ac:dyDescent="0.25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</row>
    <row r="352" spans="1:55" ht="11.25" customHeight="1" x14ac:dyDescent="0.25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</row>
    <row r="353" spans="1:55" ht="11.25" customHeight="1" x14ac:dyDescent="0.25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</row>
    <row r="354" spans="1:55" ht="11.25" customHeight="1" x14ac:dyDescent="0.25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</row>
    <row r="355" spans="1:55" ht="11.25" customHeight="1" x14ac:dyDescent="0.2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</row>
    <row r="356" spans="1:55" ht="11.25" customHeight="1" x14ac:dyDescent="0.25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</row>
    <row r="357" spans="1:55" ht="11.25" customHeight="1" x14ac:dyDescent="0.25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</row>
    <row r="358" spans="1:55" ht="11.25" customHeight="1" x14ac:dyDescent="0.25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</row>
    <row r="359" spans="1:55" ht="11.25" customHeight="1" x14ac:dyDescent="0.25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</row>
    <row r="360" spans="1:55" ht="11.25" customHeight="1" x14ac:dyDescent="0.25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</row>
    <row r="361" spans="1:55" ht="11.25" customHeight="1" x14ac:dyDescent="0.25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</row>
    <row r="362" spans="1:55" ht="11.25" customHeight="1" x14ac:dyDescent="0.25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</row>
    <row r="363" spans="1:55" ht="11.25" customHeight="1" x14ac:dyDescent="0.25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</row>
    <row r="364" spans="1:55" ht="11.25" customHeight="1" x14ac:dyDescent="0.25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</row>
    <row r="365" spans="1:55" ht="11.25" customHeight="1" x14ac:dyDescent="0.2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</row>
    <row r="366" spans="1:55" ht="11.25" customHeight="1" x14ac:dyDescent="0.25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</row>
    <row r="367" spans="1:55" ht="11.25" customHeight="1" x14ac:dyDescent="0.25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</row>
    <row r="368" spans="1:55" ht="11.25" customHeight="1" x14ac:dyDescent="0.25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</row>
    <row r="369" spans="1:55" ht="11.25" customHeight="1" x14ac:dyDescent="0.25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</row>
    <row r="370" spans="1:55" ht="11.25" customHeight="1" x14ac:dyDescent="0.25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</row>
    <row r="371" spans="1:55" ht="11.25" customHeight="1" x14ac:dyDescent="0.25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</row>
    <row r="372" spans="1:55" ht="11.25" customHeight="1" x14ac:dyDescent="0.25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</row>
    <row r="373" spans="1:55" ht="11.25" customHeight="1" x14ac:dyDescent="0.25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</row>
    <row r="374" spans="1:55" ht="11.25" customHeight="1" x14ac:dyDescent="0.25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</row>
    <row r="375" spans="1:55" ht="11.25" customHeight="1" x14ac:dyDescent="0.2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</row>
    <row r="376" spans="1:55" ht="11.25" customHeight="1" x14ac:dyDescent="0.25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</row>
    <row r="377" spans="1:55" ht="11.25" customHeight="1" x14ac:dyDescent="0.25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</row>
    <row r="378" spans="1:55" ht="11.25" customHeight="1" x14ac:dyDescent="0.25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</row>
    <row r="379" spans="1:55" ht="11.25" customHeight="1" x14ac:dyDescent="0.25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</row>
    <row r="380" spans="1:55" ht="11.25" customHeight="1" x14ac:dyDescent="0.25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</row>
    <row r="381" spans="1:55" ht="11.25" customHeight="1" x14ac:dyDescent="0.25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</row>
    <row r="382" spans="1:55" ht="11.25" customHeight="1" x14ac:dyDescent="0.25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</row>
    <row r="383" spans="1:55" ht="11.25" customHeight="1" x14ac:dyDescent="0.25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</row>
    <row r="384" spans="1:55" ht="11.25" customHeight="1" x14ac:dyDescent="0.25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</row>
    <row r="385" spans="1:55" ht="11.25" customHeight="1" x14ac:dyDescent="0.2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</row>
    <row r="386" spans="1:55" ht="11.25" customHeight="1" x14ac:dyDescent="0.25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</row>
    <row r="387" spans="1:55" ht="11.25" customHeight="1" x14ac:dyDescent="0.25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</row>
    <row r="388" spans="1:55" ht="11.25" customHeight="1" x14ac:dyDescent="0.25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</row>
    <row r="389" spans="1:55" ht="11.25" customHeight="1" x14ac:dyDescent="0.25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</row>
    <row r="390" spans="1:55" ht="11.25" customHeight="1" x14ac:dyDescent="0.25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</row>
    <row r="391" spans="1:55" ht="11.25" customHeight="1" x14ac:dyDescent="0.25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</row>
    <row r="392" spans="1:55" ht="11.25" customHeight="1" x14ac:dyDescent="0.25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</row>
    <row r="393" spans="1:55" ht="11.25" customHeight="1" x14ac:dyDescent="0.25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</row>
    <row r="394" spans="1:55" ht="11.25" customHeight="1" x14ac:dyDescent="0.25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</row>
    <row r="395" spans="1:55" ht="11.25" customHeight="1" x14ac:dyDescent="0.2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</row>
    <row r="396" spans="1:55" ht="11.25" customHeight="1" x14ac:dyDescent="0.25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</row>
    <row r="397" spans="1:55" ht="11.25" customHeight="1" x14ac:dyDescent="0.25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</row>
    <row r="398" spans="1:55" ht="11.25" customHeight="1" x14ac:dyDescent="0.25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</row>
    <row r="399" spans="1:55" ht="11.25" customHeight="1" x14ac:dyDescent="0.25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</row>
    <row r="400" spans="1:55" ht="11.25" customHeight="1" x14ac:dyDescent="0.25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</row>
    <row r="401" spans="1:55" ht="11.25" customHeight="1" x14ac:dyDescent="0.25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</row>
    <row r="402" spans="1:55" ht="11.25" customHeight="1" x14ac:dyDescent="0.25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</row>
    <row r="403" spans="1:55" ht="11.25" customHeight="1" x14ac:dyDescent="0.25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</row>
    <row r="404" spans="1:55" ht="11.25" customHeight="1" x14ac:dyDescent="0.25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</row>
    <row r="405" spans="1:55" ht="11.25" customHeight="1" x14ac:dyDescent="0.2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</row>
    <row r="406" spans="1:55" ht="11.25" customHeight="1" x14ac:dyDescent="0.25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</row>
    <row r="407" spans="1:55" ht="11.25" customHeight="1" x14ac:dyDescent="0.25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</row>
    <row r="408" spans="1:55" ht="11.25" customHeight="1" x14ac:dyDescent="0.25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</row>
    <row r="409" spans="1:55" ht="11.25" customHeight="1" x14ac:dyDescent="0.25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</row>
    <row r="410" spans="1:55" ht="11.25" customHeight="1" x14ac:dyDescent="0.25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</row>
    <row r="411" spans="1:55" ht="11.25" customHeight="1" x14ac:dyDescent="0.25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</row>
    <row r="412" spans="1:55" ht="11.25" customHeight="1" x14ac:dyDescent="0.25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</row>
    <row r="413" spans="1:55" ht="11.25" customHeight="1" x14ac:dyDescent="0.25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</row>
    <row r="414" spans="1:55" ht="11.25" customHeight="1" x14ac:dyDescent="0.25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</row>
    <row r="415" spans="1:55" ht="11.25" customHeight="1" x14ac:dyDescent="0.2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</row>
    <row r="416" spans="1:55" ht="11.25" customHeight="1" x14ac:dyDescent="0.25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</row>
    <row r="417" spans="1:55" ht="11.25" customHeight="1" x14ac:dyDescent="0.25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</row>
    <row r="418" spans="1:55" ht="11.25" customHeight="1" x14ac:dyDescent="0.25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</row>
    <row r="419" spans="1:55" ht="11.25" customHeight="1" x14ac:dyDescent="0.25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</row>
    <row r="420" spans="1:55" ht="11.25" customHeight="1" x14ac:dyDescent="0.25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</row>
    <row r="421" spans="1:55" ht="11.25" customHeight="1" x14ac:dyDescent="0.25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</row>
    <row r="422" spans="1:55" ht="11.25" customHeight="1" x14ac:dyDescent="0.25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</row>
    <row r="423" spans="1:55" ht="11.25" customHeight="1" x14ac:dyDescent="0.25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</row>
    <row r="424" spans="1:55" ht="11.25" customHeight="1" x14ac:dyDescent="0.25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</row>
    <row r="425" spans="1:55" ht="11.25" customHeight="1" x14ac:dyDescent="0.2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</row>
    <row r="426" spans="1:55" ht="11.25" customHeight="1" x14ac:dyDescent="0.25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</row>
    <row r="427" spans="1:55" ht="11.25" customHeight="1" x14ac:dyDescent="0.25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</row>
    <row r="428" spans="1:55" ht="11.25" customHeight="1" x14ac:dyDescent="0.25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</row>
    <row r="429" spans="1:55" ht="11.25" customHeight="1" x14ac:dyDescent="0.25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</row>
    <row r="430" spans="1:55" ht="11.25" customHeight="1" x14ac:dyDescent="0.25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</row>
    <row r="431" spans="1:55" ht="11.25" customHeight="1" x14ac:dyDescent="0.25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</row>
    <row r="432" spans="1:55" ht="11.25" customHeight="1" x14ac:dyDescent="0.25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</row>
    <row r="433" spans="1:55" ht="11.25" customHeight="1" x14ac:dyDescent="0.25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</row>
    <row r="434" spans="1:55" ht="11.25" customHeight="1" x14ac:dyDescent="0.25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</row>
    <row r="435" spans="1:55" ht="11.25" customHeight="1" x14ac:dyDescent="0.2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</row>
    <row r="436" spans="1:55" ht="11.25" customHeight="1" x14ac:dyDescent="0.25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</row>
    <row r="437" spans="1:55" ht="11.25" customHeight="1" x14ac:dyDescent="0.25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</row>
    <row r="438" spans="1:55" ht="11.25" customHeight="1" x14ac:dyDescent="0.25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</row>
    <row r="439" spans="1:55" ht="11.25" customHeight="1" x14ac:dyDescent="0.25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</row>
    <row r="440" spans="1:55" ht="11.25" customHeight="1" x14ac:dyDescent="0.25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</row>
    <row r="441" spans="1:55" ht="11.25" customHeight="1" x14ac:dyDescent="0.25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</row>
    <row r="442" spans="1:55" ht="11.25" customHeight="1" x14ac:dyDescent="0.25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</row>
    <row r="443" spans="1:55" ht="11.25" customHeight="1" x14ac:dyDescent="0.25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</row>
    <row r="444" spans="1:55" ht="11.25" customHeight="1" x14ac:dyDescent="0.25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</row>
    <row r="445" spans="1:55" ht="11.25" customHeight="1" x14ac:dyDescent="0.2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</row>
    <row r="446" spans="1:55" ht="11.25" customHeight="1" x14ac:dyDescent="0.25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</row>
    <row r="447" spans="1:55" ht="11.25" customHeight="1" x14ac:dyDescent="0.25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</row>
    <row r="448" spans="1:55" ht="11.25" customHeight="1" x14ac:dyDescent="0.25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</row>
    <row r="449" spans="1:55" ht="11.25" customHeight="1" x14ac:dyDescent="0.25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</row>
    <row r="450" spans="1:55" ht="11.25" customHeight="1" x14ac:dyDescent="0.25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</row>
    <row r="451" spans="1:55" ht="11.25" customHeight="1" x14ac:dyDescent="0.25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</row>
    <row r="452" spans="1:55" ht="11.25" customHeight="1" x14ac:dyDescent="0.25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</row>
    <row r="453" spans="1:55" ht="11.25" customHeight="1" x14ac:dyDescent="0.25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</row>
    <row r="454" spans="1:55" ht="11.25" customHeight="1" x14ac:dyDescent="0.25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</row>
    <row r="455" spans="1:55" ht="11.25" customHeight="1" x14ac:dyDescent="0.2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</row>
    <row r="456" spans="1:55" ht="11.25" customHeight="1" x14ac:dyDescent="0.25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</row>
    <row r="457" spans="1:55" ht="11.25" customHeight="1" x14ac:dyDescent="0.25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</row>
    <row r="458" spans="1:55" ht="11.25" customHeight="1" x14ac:dyDescent="0.25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</row>
    <row r="459" spans="1:55" ht="11.25" customHeight="1" x14ac:dyDescent="0.25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</row>
    <row r="460" spans="1:55" ht="11.25" customHeight="1" x14ac:dyDescent="0.25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</row>
    <row r="461" spans="1:55" ht="11.25" customHeight="1" x14ac:dyDescent="0.25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</row>
    <row r="462" spans="1:55" ht="11.25" customHeight="1" x14ac:dyDescent="0.25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</row>
    <row r="463" spans="1:55" ht="11.25" customHeight="1" x14ac:dyDescent="0.25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</row>
    <row r="464" spans="1:55" ht="11.25" customHeight="1" x14ac:dyDescent="0.25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</row>
    <row r="465" spans="1:55" ht="11.25" customHeight="1" x14ac:dyDescent="0.2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</row>
    <row r="466" spans="1:55" ht="11.25" customHeight="1" x14ac:dyDescent="0.25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</row>
    <row r="467" spans="1:55" ht="11.25" customHeight="1" x14ac:dyDescent="0.25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</row>
    <row r="468" spans="1:55" ht="11.25" customHeight="1" x14ac:dyDescent="0.25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</row>
    <row r="469" spans="1:55" ht="11.25" customHeight="1" x14ac:dyDescent="0.25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</row>
    <row r="470" spans="1:55" ht="11.25" customHeight="1" x14ac:dyDescent="0.25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</row>
    <row r="471" spans="1:55" ht="11.25" customHeight="1" x14ac:dyDescent="0.25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</row>
    <row r="472" spans="1:55" ht="11.25" customHeight="1" x14ac:dyDescent="0.25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</row>
    <row r="473" spans="1:55" ht="11.25" customHeight="1" x14ac:dyDescent="0.25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</row>
    <row r="474" spans="1:55" ht="11.25" customHeight="1" x14ac:dyDescent="0.25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</row>
    <row r="475" spans="1:55" ht="11.25" customHeight="1" x14ac:dyDescent="0.2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</row>
    <row r="476" spans="1:55" ht="11.25" customHeight="1" x14ac:dyDescent="0.25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</row>
    <row r="477" spans="1:55" ht="11.25" customHeight="1" x14ac:dyDescent="0.25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</row>
    <row r="478" spans="1:55" ht="11.25" customHeight="1" x14ac:dyDescent="0.25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</row>
    <row r="479" spans="1:55" ht="11.25" customHeight="1" x14ac:dyDescent="0.25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</row>
    <row r="480" spans="1:55" ht="11.25" customHeight="1" x14ac:dyDescent="0.25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</row>
    <row r="481" spans="1:55" ht="11.25" customHeight="1" x14ac:dyDescent="0.25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</row>
    <row r="482" spans="1:55" ht="11.25" customHeight="1" x14ac:dyDescent="0.25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</row>
    <row r="483" spans="1:55" ht="11.25" customHeight="1" x14ac:dyDescent="0.25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</row>
    <row r="484" spans="1:55" ht="11.25" customHeight="1" x14ac:dyDescent="0.25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</row>
    <row r="485" spans="1:55" ht="11.25" customHeight="1" x14ac:dyDescent="0.2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</row>
    <row r="486" spans="1:55" ht="11.25" customHeight="1" x14ac:dyDescent="0.25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</row>
    <row r="487" spans="1:55" ht="11.25" customHeight="1" x14ac:dyDescent="0.25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</row>
    <row r="488" spans="1:55" ht="11.25" customHeight="1" x14ac:dyDescent="0.25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</row>
    <row r="489" spans="1:55" ht="11.25" customHeight="1" x14ac:dyDescent="0.25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</row>
    <row r="490" spans="1:55" ht="11.25" customHeight="1" x14ac:dyDescent="0.25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</row>
    <row r="491" spans="1:55" ht="11.25" customHeight="1" x14ac:dyDescent="0.25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</row>
    <row r="492" spans="1:55" ht="11.25" customHeight="1" x14ac:dyDescent="0.25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</row>
    <row r="493" spans="1:55" ht="11.25" customHeight="1" x14ac:dyDescent="0.25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</row>
    <row r="494" spans="1:55" ht="11.25" customHeight="1" x14ac:dyDescent="0.25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</row>
    <row r="495" spans="1:55" ht="11.25" customHeight="1" x14ac:dyDescent="0.2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</row>
    <row r="496" spans="1:55" ht="11.25" customHeight="1" x14ac:dyDescent="0.25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</row>
    <row r="497" spans="1:55" ht="11.25" customHeight="1" x14ac:dyDescent="0.25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</row>
    <row r="498" spans="1:55" ht="11.25" customHeight="1" x14ac:dyDescent="0.25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</row>
    <row r="499" spans="1:55" ht="11.25" customHeight="1" x14ac:dyDescent="0.25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</row>
    <row r="500" spans="1:55" ht="11.25" customHeight="1" x14ac:dyDescent="0.25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</row>
    <row r="501" spans="1:55" ht="11.25" customHeight="1" x14ac:dyDescent="0.25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</row>
    <row r="502" spans="1:55" ht="11.25" customHeight="1" x14ac:dyDescent="0.25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</row>
    <row r="503" spans="1:55" ht="11.25" customHeight="1" x14ac:dyDescent="0.25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</row>
    <row r="504" spans="1:55" ht="11.25" customHeight="1" x14ac:dyDescent="0.25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</row>
    <row r="505" spans="1:55" ht="11.25" customHeight="1" x14ac:dyDescent="0.2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</row>
    <row r="506" spans="1:55" ht="11.25" customHeight="1" x14ac:dyDescent="0.25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</row>
    <row r="507" spans="1:55" ht="11.25" customHeight="1" x14ac:dyDescent="0.25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</row>
    <row r="508" spans="1:55" ht="11.25" customHeight="1" x14ac:dyDescent="0.25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</row>
    <row r="509" spans="1:55" ht="11.25" customHeight="1" x14ac:dyDescent="0.25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</row>
    <row r="510" spans="1:55" ht="11.25" customHeight="1" x14ac:dyDescent="0.25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</row>
    <row r="511" spans="1:55" ht="11.25" customHeight="1" x14ac:dyDescent="0.25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</row>
    <row r="512" spans="1:55" ht="11.25" customHeight="1" x14ac:dyDescent="0.25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</row>
    <row r="513" spans="1:55" ht="11.25" customHeight="1" x14ac:dyDescent="0.25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</row>
    <row r="514" spans="1:55" ht="11.25" customHeight="1" x14ac:dyDescent="0.25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</row>
    <row r="515" spans="1:55" ht="11.25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</row>
    <row r="516" spans="1:55" ht="11.25" customHeight="1" x14ac:dyDescent="0.25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</row>
    <row r="517" spans="1:55" ht="11.25" customHeight="1" x14ac:dyDescent="0.25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</row>
    <row r="518" spans="1:55" ht="11.25" customHeight="1" x14ac:dyDescent="0.25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</row>
    <row r="519" spans="1:55" ht="11.25" customHeight="1" x14ac:dyDescent="0.25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</row>
    <row r="520" spans="1:55" ht="11.25" customHeight="1" x14ac:dyDescent="0.25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</row>
    <row r="521" spans="1:55" ht="11.25" customHeight="1" x14ac:dyDescent="0.25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</row>
    <row r="522" spans="1:55" ht="11.25" customHeight="1" x14ac:dyDescent="0.25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</row>
    <row r="523" spans="1:55" ht="11.25" customHeight="1" x14ac:dyDescent="0.25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</row>
    <row r="524" spans="1:55" ht="11.25" customHeight="1" x14ac:dyDescent="0.25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</row>
    <row r="525" spans="1:55" ht="11.25" customHeight="1" x14ac:dyDescent="0.2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</row>
    <row r="526" spans="1:55" ht="11.25" customHeight="1" x14ac:dyDescent="0.25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</row>
    <row r="527" spans="1:55" ht="11.25" customHeight="1" x14ac:dyDescent="0.25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</row>
    <row r="528" spans="1:55" ht="11.25" customHeight="1" x14ac:dyDescent="0.25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</row>
    <row r="529" spans="1:55" ht="11.25" customHeight="1" x14ac:dyDescent="0.25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</row>
    <row r="530" spans="1:55" ht="11.25" customHeight="1" x14ac:dyDescent="0.25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</row>
    <row r="531" spans="1:55" ht="11.25" customHeight="1" x14ac:dyDescent="0.25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</row>
    <row r="532" spans="1:55" ht="11.25" customHeight="1" x14ac:dyDescent="0.25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</row>
    <row r="533" spans="1:55" ht="11.25" customHeight="1" x14ac:dyDescent="0.25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</row>
    <row r="534" spans="1:55" ht="11.25" customHeight="1" x14ac:dyDescent="0.25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</row>
    <row r="535" spans="1:55" ht="11.25" customHeight="1" x14ac:dyDescent="0.2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</row>
    <row r="536" spans="1:55" ht="11.25" customHeight="1" x14ac:dyDescent="0.25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</row>
    <row r="537" spans="1:55" ht="11.25" customHeight="1" x14ac:dyDescent="0.25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</row>
    <row r="538" spans="1:55" ht="11.25" customHeight="1" x14ac:dyDescent="0.25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</row>
    <row r="539" spans="1:55" ht="11.25" customHeight="1" x14ac:dyDescent="0.25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</row>
    <row r="540" spans="1:55" ht="11.25" customHeight="1" x14ac:dyDescent="0.25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</row>
    <row r="541" spans="1:55" ht="11.25" customHeight="1" x14ac:dyDescent="0.25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</row>
    <row r="542" spans="1:55" ht="11.25" customHeight="1" x14ac:dyDescent="0.25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</row>
    <row r="543" spans="1:55" ht="11.25" customHeight="1" x14ac:dyDescent="0.25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</row>
    <row r="544" spans="1:55" ht="11.25" customHeight="1" x14ac:dyDescent="0.25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</row>
    <row r="545" spans="1:55" ht="11.25" customHeight="1" x14ac:dyDescent="0.2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</row>
    <row r="546" spans="1:55" ht="11.25" customHeight="1" x14ac:dyDescent="0.25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</row>
    <row r="547" spans="1:55" ht="11.25" customHeight="1" x14ac:dyDescent="0.25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</row>
    <row r="548" spans="1:55" ht="11.25" customHeight="1" x14ac:dyDescent="0.25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</row>
    <row r="549" spans="1:55" ht="11.25" customHeight="1" x14ac:dyDescent="0.25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</row>
    <row r="550" spans="1:55" ht="11.25" customHeight="1" x14ac:dyDescent="0.25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</row>
    <row r="551" spans="1:55" ht="11.25" customHeight="1" x14ac:dyDescent="0.25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</row>
    <row r="552" spans="1:55" ht="11.25" customHeight="1" x14ac:dyDescent="0.25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</row>
    <row r="553" spans="1:55" ht="11.25" customHeight="1" x14ac:dyDescent="0.25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</row>
    <row r="554" spans="1:55" ht="11.25" customHeight="1" x14ac:dyDescent="0.25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</row>
    <row r="555" spans="1:55" ht="11.25" customHeight="1" x14ac:dyDescent="0.2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</row>
    <row r="556" spans="1:55" ht="11.25" customHeight="1" x14ac:dyDescent="0.25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</row>
    <row r="557" spans="1:55" ht="11.25" customHeight="1" x14ac:dyDescent="0.25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</row>
    <row r="558" spans="1:55" ht="11.25" customHeight="1" x14ac:dyDescent="0.25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</row>
    <row r="559" spans="1:55" ht="11.25" customHeight="1" x14ac:dyDescent="0.25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</row>
    <row r="560" spans="1:55" ht="11.25" customHeight="1" x14ac:dyDescent="0.25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</row>
    <row r="561" spans="1:55" ht="11.25" customHeight="1" x14ac:dyDescent="0.25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</row>
    <row r="562" spans="1:55" ht="11.25" customHeight="1" x14ac:dyDescent="0.25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</row>
    <row r="563" spans="1:55" ht="11.25" customHeight="1" x14ac:dyDescent="0.25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</row>
    <row r="564" spans="1:55" ht="11.25" customHeight="1" x14ac:dyDescent="0.25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</row>
    <row r="565" spans="1:55" ht="11.25" customHeight="1" x14ac:dyDescent="0.2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</row>
    <row r="566" spans="1:55" ht="11.25" customHeight="1" x14ac:dyDescent="0.25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</row>
    <row r="567" spans="1:55" ht="11.25" customHeight="1" x14ac:dyDescent="0.25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</row>
    <row r="568" spans="1:55" ht="11.25" customHeight="1" x14ac:dyDescent="0.25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</row>
    <row r="569" spans="1:55" ht="11.25" customHeight="1" x14ac:dyDescent="0.25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</row>
    <row r="570" spans="1:55" ht="11.25" customHeight="1" x14ac:dyDescent="0.25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</row>
    <row r="571" spans="1:55" ht="11.25" customHeight="1" x14ac:dyDescent="0.25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</row>
    <row r="572" spans="1:55" ht="11.25" customHeight="1" x14ac:dyDescent="0.25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</row>
    <row r="573" spans="1:55" ht="11.25" customHeight="1" x14ac:dyDescent="0.25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</row>
    <row r="574" spans="1:55" ht="11.25" customHeight="1" x14ac:dyDescent="0.25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</row>
    <row r="575" spans="1:55" ht="11.25" customHeight="1" x14ac:dyDescent="0.2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</row>
    <row r="576" spans="1:55" ht="11.25" customHeight="1" x14ac:dyDescent="0.25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</row>
    <row r="577" spans="1:55" ht="11.25" customHeight="1" x14ac:dyDescent="0.25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</row>
    <row r="578" spans="1:55" ht="11.25" customHeight="1" x14ac:dyDescent="0.25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</row>
    <row r="579" spans="1:55" ht="11.25" customHeight="1" x14ac:dyDescent="0.25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</row>
    <row r="580" spans="1:55" ht="11.25" customHeight="1" x14ac:dyDescent="0.25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</row>
    <row r="581" spans="1:55" ht="11.25" customHeight="1" x14ac:dyDescent="0.25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</row>
    <row r="582" spans="1:55" ht="11.25" customHeight="1" x14ac:dyDescent="0.25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</row>
    <row r="583" spans="1:55" ht="11.25" customHeight="1" x14ac:dyDescent="0.25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</row>
    <row r="584" spans="1:55" ht="11.25" customHeight="1" x14ac:dyDescent="0.25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</row>
    <row r="585" spans="1:55" ht="11.25" customHeight="1" x14ac:dyDescent="0.2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</row>
    <row r="586" spans="1:55" ht="11.25" customHeight="1" x14ac:dyDescent="0.25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</row>
    <row r="587" spans="1:55" ht="11.25" customHeight="1" x14ac:dyDescent="0.25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</row>
    <row r="588" spans="1:55" ht="11.25" customHeight="1" x14ac:dyDescent="0.25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</row>
    <row r="589" spans="1:55" ht="11.25" customHeight="1" x14ac:dyDescent="0.25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</row>
    <row r="590" spans="1:55" ht="11.25" customHeight="1" x14ac:dyDescent="0.25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</row>
    <row r="591" spans="1:55" ht="11.25" customHeight="1" x14ac:dyDescent="0.25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</row>
    <row r="592" spans="1:55" ht="11.25" customHeight="1" x14ac:dyDescent="0.25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</row>
    <row r="593" spans="1:55" ht="11.25" customHeight="1" x14ac:dyDescent="0.25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</row>
    <row r="594" spans="1:55" ht="11.25" customHeight="1" x14ac:dyDescent="0.25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</row>
    <row r="595" spans="1:55" ht="11.25" customHeight="1" x14ac:dyDescent="0.2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</row>
    <row r="596" spans="1:55" ht="11.25" customHeight="1" x14ac:dyDescent="0.25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</row>
    <row r="597" spans="1:55" ht="11.25" customHeight="1" x14ac:dyDescent="0.25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</row>
    <row r="598" spans="1:55" ht="11.25" customHeight="1" x14ac:dyDescent="0.25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</row>
    <row r="599" spans="1:55" ht="11.25" customHeight="1" x14ac:dyDescent="0.25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</row>
    <row r="600" spans="1:55" ht="11.25" customHeight="1" x14ac:dyDescent="0.25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</row>
    <row r="601" spans="1:55" ht="11.25" customHeight="1" x14ac:dyDescent="0.25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</row>
    <row r="602" spans="1:55" ht="11.25" customHeight="1" x14ac:dyDescent="0.25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</row>
    <row r="603" spans="1:55" ht="11.25" customHeight="1" x14ac:dyDescent="0.25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</row>
    <row r="604" spans="1:55" ht="11.25" customHeight="1" x14ac:dyDescent="0.25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</row>
    <row r="605" spans="1:55" ht="11.25" customHeight="1" x14ac:dyDescent="0.2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</row>
    <row r="606" spans="1:55" ht="11.25" customHeight="1" x14ac:dyDescent="0.25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</row>
    <row r="607" spans="1:55" ht="11.25" customHeight="1" x14ac:dyDescent="0.25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</row>
    <row r="608" spans="1:55" ht="11.25" customHeight="1" x14ac:dyDescent="0.25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</row>
    <row r="609" spans="1:55" ht="11.25" customHeight="1" x14ac:dyDescent="0.25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</row>
    <row r="610" spans="1:55" ht="11.25" customHeight="1" x14ac:dyDescent="0.25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</row>
    <row r="611" spans="1:55" ht="11.25" customHeight="1" x14ac:dyDescent="0.25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</row>
    <row r="612" spans="1:55" ht="11.25" customHeight="1" x14ac:dyDescent="0.25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</row>
    <row r="613" spans="1:55" ht="11.25" customHeight="1" x14ac:dyDescent="0.25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</row>
    <row r="614" spans="1:55" ht="11.25" customHeight="1" x14ac:dyDescent="0.25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</row>
    <row r="615" spans="1:55" ht="11.25" customHeight="1" x14ac:dyDescent="0.2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</row>
    <row r="616" spans="1:55" ht="11.25" customHeight="1" x14ac:dyDescent="0.25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</row>
    <row r="617" spans="1:55" ht="11.25" customHeight="1" x14ac:dyDescent="0.25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</row>
    <row r="618" spans="1:55" ht="11.25" customHeight="1" x14ac:dyDescent="0.25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</row>
    <row r="619" spans="1:55" ht="11.25" customHeight="1" x14ac:dyDescent="0.25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</row>
    <row r="620" spans="1:55" ht="11.25" customHeight="1" x14ac:dyDescent="0.25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</row>
    <row r="621" spans="1:55" ht="11.25" customHeight="1" x14ac:dyDescent="0.25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</row>
    <row r="622" spans="1:55" ht="11.25" customHeight="1" x14ac:dyDescent="0.25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</row>
    <row r="623" spans="1:55" ht="11.25" customHeight="1" x14ac:dyDescent="0.25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</row>
    <row r="624" spans="1:55" ht="11.25" customHeight="1" x14ac:dyDescent="0.25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</row>
    <row r="625" spans="1:55" ht="11.25" customHeight="1" x14ac:dyDescent="0.2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</row>
    <row r="626" spans="1:55" ht="11.25" customHeight="1" x14ac:dyDescent="0.25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</row>
    <row r="627" spans="1:55" ht="11.25" customHeight="1" x14ac:dyDescent="0.25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</row>
    <row r="628" spans="1:55" ht="11.25" customHeight="1" x14ac:dyDescent="0.25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</row>
    <row r="629" spans="1:55" ht="11.25" customHeight="1" x14ac:dyDescent="0.25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</row>
    <row r="630" spans="1:55" ht="11.25" customHeight="1" x14ac:dyDescent="0.25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</row>
    <row r="631" spans="1:55" ht="11.25" customHeight="1" x14ac:dyDescent="0.25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</row>
    <row r="632" spans="1:55" ht="11.25" customHeight="1" x14ac:dyDescent="0.25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</row>
    <row r="633" spans="1:55" ht="11.25" customHeight="1" x14ac:dyDescent="0.25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</row>
    <row r="634" spans="1:55" ht="11.25" customHeight="1" x14ac:dyDescent="0.25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</row>
    <row r="635" spans="1:55" ht="11.25" customHeight="1" x14ac:dyDescent="0.2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</row>
    <row r="636" spans="1:55" ht="11.25" customHeight="1" x14ac:dyDescent="0.25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</row>
    <row r="637" spans="1:55" ht="11.25" customHeight="1" x14ac:dyDescent="0.25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</row>
    <row r="638" spans="1:55" ht="11.25" customHeight="1" x14ac:dyDescent="0.25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</row>
    <row r="639" spans="1:55" ht="11.25" customHeight="1" x14ac:dyDescent="0.25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</row>
    <row r="640" spans="1:55" ht="11.25" customHeight="1" x14ac:dyDescent="0.25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</row>
    <row r="641" spans="1:55" ht="11.25" customHeight="1" x14ac:dyDescent="0.25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</row>
    <row r="642" spans="1:55" ht="11.25" customHeight="1" x14ac:dyDescent="0.25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</row>
    <row r="643" spans="1:55" ht="11.25" customHeight="1" x14ac:dyDescent="0.25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</row>
    <row r="644" spans="1:55" ht="11.25" customHeight="1" x14ac:dyDescent="0.25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</row>
    <row r="645" spans="1:55" ht="11.25" customHeight="1" x14ac:dyDescent="0.2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</row>
    <row r="646" spans="1:55" ht="11.25" customHeight="1" x14ac:dyDescent="0.25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</row>
    <row r="647" spans="1:55" ht="11.25" customHeight="1" x14ac:dyDescent="0.25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</row>
    <row r="648" spans="1:55" ht="11.25" customHeight="1" x14ac:dyDescent="0.25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</row>
    <row r="649" spans="1:55" ht="11.25" customHeight="1" x14ac:dyDescent="0.25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</row>
    <row r="650" spans="1:55" ht="11.25" customHeight="1" x14ac:dyDescent="0.25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</row>
    <row r="651" spans="1:55" ht="11.25" customHeight="1" x14ac:dyDescent="0.25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</row>
    <row r="652" spans="1:55" ht="11.25" customHeight="1" x14ac:dyDescent="0.25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</row>
    <row r="653" spans="1:55" ht="11.25" customHeight="1" x14ac:dyDescent="0.25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</row>
    <row r="654" spans="1:55" ht="11.25" customHeight="1" x14ac:dyDescent="0.25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</row>
    <row r="655" spans="1:55" ht="11.25" customHeight="1" x14ac:dyDescent="0.2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</row>
    <row r="656" spans="1:55" ht="11.25" customHeight="1" x14ac:dyDescent="0.25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</row>
    <row r="657" spans="1:55" ht="11.25" customHeight="1" x14ac:dyDescent="0.25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</row>
    <row r="658" spans="1:55" ht="11.25" customHeight="1" x14ac:dyDescent="0.25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</row>
    <row r="659" spans="1:55" ht="11.25" customHeight="1" x14ac:dyDescent="0.25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</row>
    <row r="660" spans="1:55" ht="11.25" customHeight="1" x14ac:dyDescent="0.25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</row>
    <row r="661" spans="1:55" ht="11.25" customHeight="1" x14ac:dyDescent="0.25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</row>
    <row r="662" spans="1:55" ht="11.25" customHeight="1" x14ac:dyDescent="0.25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</row>
    <row r="663" spans="1:55" ht="11.25" customHeight="1" x14ac:dyDescent="0.25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</row>
    <row r="664" spans="1:55" ht="11.25" customHeight="1" x14ac:dyDescent="0.25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</row>
    <row r="665" spans="1:55" ht="11.25" customHeight="1" x14ac:dyDescent="0.2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</row>
    <row r="666" spans="1:55" ht="11.25" customHeight="1" x14ac:dyDescent="0.25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</row>
    <row r="667" spans="1:55" ht="11.25" customHeight="1" x14ac:dyDescent="0.25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</row>
    <row r="668" spans="1:55" ht="11.25" customHeight="1" x14ac:dyDescent="0.25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</row>
    <row r="669" spans="1:55" ht="11.25" customHeight="1" x14ac:dyDescent="0.25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</row>
    <row r="670" spans="1:55" ht="11.25" customHeight="1" x14ac:dyDescent="0.25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</row>
    <row r="671" spans="1:55" ht="11.25" customHeight="1" x14ac:dyDescent="0.25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</row>
    <row r="672" spans="1:55" ht="11.25" customHeight="1" x14ac:dyDescent="0.25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</row>
    <row r="673" spans="1:55" ht="11.25" customHeight="1" x14ac:dyDescent="0.25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</row>
    <row r="674" spans="1:55" ht="11.25" customHeight="1" x14ac:dyDescent="0.25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</row>
    <row r="675" spans="1:55" ht="11.25" customHeight="1" x14ac:dyDescent="0.2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</row>
    <row r="676" spans="1:55" ht="11.25" customHeight="1" x14ac:dyDescent="0.25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</row>
    <row r="677" spans="1:55" ht="11.25" customHeight="1" x14ac:dyDescent="0.25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</row>
    <row r="678" spans="1:55" ht="11.25" customHeight="1" x14ac:dyDescent="0.25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</row>
    <row r="679" spans="1:55" ht="11.25" customHeight="1" x14ac:dyDescent="0.25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</row>
    <row r="680" spans="1:55" ht="11.25" customHeight="1" x14ac:dyDescent="0.25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</row>
    <row r="681" spans="1:55" ht="11.25" customHeight="1" x14ac:dyDescent="0.25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</row>
    <row r="682" spans="1:55" ht="11.25" customHeight="1" x14ac:dyDescent="0.25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</row>
    <row r="683" spans="1:55" ht="11.25" customHeight="1" x14ac:dyDescent="0.25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</row>
    <row r="684" spans="1:55" ht="11.25" customHeight="1" x14ac:dyDescent="0.25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</row>
    <row r="685" spans="1:55" ht="11.25" customHeight="1" x14ac:dyDescent="0.2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</row>
    <row r="686" spans="1:55" ht="11.25" customHeight="1" x14ac:dyDescent="0.25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</row>
    <row r="687" spans="1:55" ht="11.25" customHeight="1" x14ac:dyDescent="0.25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</row>
    <row r="688" spans="1:55" ht="11.25" customHeight="1" x14ac:dyDescent="0.25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</row>
    <row r="689" spans="1:55" ht="11.25" customHeight="1" x14ac:dyDescent="0.25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</row>
    <row r="690" spans="1:55" ht="11.25" customHeight="1" x14ac:dyDescent="0.25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</row>
    <row r="691" spans="1:55" ht="11.25" customHeight="1" x14ac:dyDescent="0.25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</row>
    <row r="692" spans="1:55" ht="11.25" customHeight="1" x14ac:dyDescent="0.25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</row>
    <row r="693" spans="1:55" ht="11.25" customHeight="1" x14ac:dyDescent="0.25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</row>
    <row r="694" spans="1:55" ht="11.25" customHeight="1" x14ac:dyDescent="0.25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</row>
    <row r="695" spans="1:55" ht="11.25" customHeight="1" x14ac:dyDescent="0.2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</row>
    <row r="696" spans="1:55" ht="11.25" customHeight="1" x14ac:dyDescent="0.25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</row>
    <row r="697" spans="1:55" ht="11.25" customHeight="1" x14ac:dyDescent="0.25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</row>
    <row r="698" spans="1:55" ht="11.25" customHeight="1" x14ac:dyDescent="0.25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</row>
    <row r="699" spans="1:55" ht="11.25" customHeight="1" x14ac:dyDescent="0.25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</row>
    <row r="700" spans="1:55" ht="11.25" customHeight="1" x14ac:dyDescent="0.25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</row>
    <row r="701" spans="1:55" ht="11.25" customHeight="1" x14ac:dyDescent="0.25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</row>
    <row r="702" spans="1:55" ht="11.25" customHeight="1" x14ac:dyDescent="0.25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</row>
    <row r="703" spans="1:55" ht="11.25" customHeight="1" x14ac:dyDescent="0.25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</row>
    <row r="704" spans="1:55" ht="11.25" customHeight="1" x14ac:dyDescent="0.25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</row>
    <row r="705" spans="1:55" ht="11.25" customHeight="1" x14ac:dyDescent="0.2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</row>
    <row r="706" spans="1:55" ht="11.25" customHeight="1" x14ac:dyDescent="0.25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</row>
    <row r="707" spans="1:55" ht="11.25" customHeight="1" x14ac:dyDescent="0.25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</row>
    <row r="708" spans="1:55" ht="11.25" customHeight="1" x14ac:dyDescent="0.25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</row>
    <row r="709" spans="1:55" ht="11.25" customHeight="1" x14ac:dyDescent="0.25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</row>
    <row r="710" spans="1:55" ht="11.25" customHeight="1" x14ac:dyDescent="0.25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</row>
    <row r="711" spans="1:55" ht="11.25" customHeight="1" x14ac:dyDescent="0.25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</row>
    <row r="712" spans="1:55" ht="11.25" customHeight="1" x14ac:dyDescent="0.25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</row>
    <row r="713" spans="1:55" ht="11.25" customHeight="1" x14ac:dyDescent="0.25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</row>
    <row r="714" spans="1:55" ht="11.25" customHeight="1" x14ac:dyDescent="0.25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</row>
    <row r="715" spans="1:55" ht="11.25" customHeight="1" x14ac:dyDescent="0.2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</row>
    <row r="716" spans="1:55" ht="11.25" customHeight="1" x14ac:dyDescent="0.25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</row>
    <row r="717" spans="1:55" ht="11.25" customHeight="1" x14ac:dyDescent="0.25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</row>
    <row r="718" spans="1:55" ht="11.25" customHeight="1" x14ac:dyDescent="0.25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</row>
    <row r="719" spans="1:55" ht="11.25" customHeight="1" x14ac:dyDescent="0.25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</row>
    <row r="720" spans="1:55" ht="11.25" customHeight="1" x14ac:dyDescent="0.25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</row>
    <row r="721" spans="1:55" ht="11.25" customHeight="1" x14ac:dyDescent="0.25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</row>
    <row r="722" spans="1:55" ht="11.25" customHeight="1" x14ac:dyDescent="0.25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</row>
    <row r="723" spans="1:55" ht="11.25" customHeight="1" x14ac:dyDescent="0.25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</row>
    <row r="724" spans="1:55" ht="11.25" customHeight="1" x14ac:dyDescent="0.25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</row>
    <row r="725" spans="1:55" ht="11.25" customHeight="1" x14ac:dyDescent="0.2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</row>
    <row r="726" spans="1:55" ht="11.25" customHeight="1" x14ac:dyDescent="0.25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</row>
    <row r="727" spans="1:55" ht="11.25" customHeight="1" x14ac:dyDescent="0.25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</row>
    <row r="728" spans="1:55" ht="11.25" customHeight="1" x14ac:dyDescent="0.25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</row>
    <row r="729" spans="1:55" ht="11.25" customHeight="1" x14ac:dyDescent="0.25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</row>
    <row r="730" spans="1:55" ht="11.25" customHeight="1" x14ac:dyDescent="0.25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</row>
    <row r="731" spans="1:55" ht="11.25" customHeight="1" x14ac:dyDescent="0.25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</row>
    <row r="732" spans="1:55" ht="11.25" customHeight="1" x14ac:dyDescent="0.25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</row>
    <row r="733" spans="1:55" ht="11.25" customHeight="1" x14ac:dyDescent="0.25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</row>
    <row r="734" spans="1:55" ht="11.25" customHeight="1" x14ac:dyDescent="0.25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</row>
    <row r="735" spans="1:55" ht="11.25" customHeight="1" x14ac:dyDescent="0.2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</row>
    <row r="736" spans="1:55" ht="11.25" customHeight="1" x14ac:dyDescent="0.25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</row>
    <row r="737" spans="1:55" ht="11.25" customHeight="1" x14ac:dyDescent="0.25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</row>
    <row r="738" spans="1:55" ht="11.25" customHeight="1" x14ac:dyDescent="0.25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</row>
    <row r="739" spans="1:55" ht="11.25" customHeight="1" x14ac:dyDescent="0.25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</row>
    <row r="740" spans="1:55" ht="11.25" customHeight="1" x14ac:dyDescent="0.25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</row>
    <row r="741" spans="1:55" ht="11.25" customHeight="1" x14ac:dyDescent="0.25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</row>
    <row r="742" spans="1:55" ht="11.25" customHeight="1" x14ac:dyDescent="0.25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</row>
    <row r="743" spans="1:55" ht="11.25" customHeight="1" x14ac:dyDescent="0.25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</row>
    <row r="744" spans="1:55" ht="11.25" customHeight="1" x14ac:dyDescent="0.25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</row>
    <row r="745" spans="1:55" ht="11.25" customHeight="1" x14ac:dyDescent="0.2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</row>
    <row r="746" spans="1:55" ht="11.25" customHeight="1" x14ac:dyDescent="0.25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</row>
    <row r="747" spans="1:55" ht="11.25" customHeight="1" x14ac:dyDescent="0.25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</row>
    <row r="748" spans="1:55" ht="11.25" customHeight="1" x14ac:dyDescent="0.25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</row>
    <row r="749" spans="1:55" ht="11.25" customHeight="1" x14ac:dyDescent="0.25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</row>
    <row r="750" spans="1:55" ht="11.25" customHeight="1" x14ac:dyDescent="0.25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</row>
    <row r="751" spans="1:55" ht="11.25" customHeight="1" x14ac:dyDescent="0.25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</row>
    <row r="752" spans="1:55" ht="11.25" customHeight="1" x14ac:dyDescent="0.25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</row>
    <row r="753" spans="1:55" ht="11.25" customHeight="1" x14ac:dyDescent="0.25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</row>
    <row r="754" spans="1:55" ht="11.25" customHeight="1" x14ac:dyDescent="0.25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</row>
    <row r="755" spans="1:55" ht="11.25" customHeight="1" x14ac:dyDescent="0.2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</row>
    <row r="756" spans="1:55" ht="11.25" customHeight="1" x14ac:dyDescent="0.25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</row>
    <row r="757" spans="1:55" ht="11.25" customHeight="1" x14ac:dyDescent="0.25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</row>
    <row r="758" spans="1:55" ht="11.25" customHeight="1" x14ac:dyDescent="0.25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</row>
    <row r="759" spans="1:55" ht="11.25" customHeight="1" x14ac:dyDescent="0.25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</row>
    <row r="760" spans="1:55" ht="11.25" customHeight="1" x14ac:dyDescent="0.25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</row>
    <row r="761" spans="1:55" ht="11.25" customHeight="1" x14ac:dyDescent="0.25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</row>
    <row r="762" spans="1:55" ht="11.25" customHeight="1" x14ac:dyDescent="0.25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</row>
    <row r="763" spans="1:55" ht="11.25" customHeight="1" x14ac:dyDescent="0.25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</row>
    <row r="764" spans="1:55" ht="11.25" customHeight="1" x14ac:dyDescent="0.25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</row>
    <row r="765" spans="1:55" ht="11.25" customHeight="1" x14ac:dyDescent="0.2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</row>
    <row r="766" spans="1:55" ht="11.25" customHeight="1" x14ac:dyDescent="0.25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</row>
    <row r="767" spans="1:55" ht="11.25" customHeight="1" x14ac:dyDescent="0.25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</row>
    <row r="768" spans="1:55" ht="11.25" customHeight="1" x14ac:dyDescent="0.25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</row>
    <row r="769" spans="1:55" ht="11.25" customHeight="1" x14ac:dyDescent="0.25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</row>
    <row r="770" spans="1:55" ht="11.25" customHeight="1" x14ac:dyDescent="0.25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</row>
    <row r="771" spans="1:55" ht="11.25" customHeight="1" x14ac:dyDescent="0.25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</row>
    <row r="772" spans="1:55" ht="11.25" customHeight="1" x14ac:dyDescent="0.25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</row>
    <row r="773" spans="1:55" ht="11.25" customHeight="1" x14ac:dyDescent="0.25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</row>
    <row r="774" spans="1:55" ht="11.25" customHeight="1" x14ac:dyDescent="0.25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</row>
    <row r="775" spans="1:55" ht="11.25" customHeight="1" x14ac:dyDescent="0.2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</row>
    <row r="776" spans="1:55" ht="11.25" customHeight="1" x14ac:dyDescent="0.25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</row>
    <row r="777" spans="1:55" ht="11.25" customHeight="1" x14ac:dyDescent="0.25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</row>
    <row r="778" spans="1:55" ht="11.25" customHeight="1" x14ac:dyDescent="0.25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</row>
    <row r="779" spans="1:55" ht="11.25" customHeight="1" x14ac:dyDescent="0.25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</row>
    <row r="780" spans="1:55" ht="11.25" customHeight="1" x14ac:dyDescent="0.25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</row>
    <row r="781" spans="1:55" ht="11.25" customHeight="1" x14ac:dyDescent="0.25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</row>
    <row r="782" spans="1:55" ht="11.25" customHeight="1" x14ac:dyDescent="0.25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</row>
    <row r="783" spans="1:55" ht="11.25" customHeight="1" x14ac:dyDescent="0.25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</row>
    <row r="784" spans="1:55" ht="11.25" customHeight="1" x14ac:dyDescent="0.25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</row>
    <row r="785" spans="1:55" ht="11.25" customHeight="1" x14ac:dyDescent="0.2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</row>
    <row r="786" spans="1:55" ht="11.25" customHeight="1" x14ac:dyDescent="0.25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</row>
    <row r="787" spans="1:55" ht="11.25" customHeight="1" x14ac:dyDescent="0.25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</row>
    <row r="788" spans="1:55" ht="11.25" customHeight="1" x14ac:dyDescent="0.25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</row>
    <row r="789" spans="1:55" ht="11.25" customHeight="1" x14ac:dyDescent="0.25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</row>
    <row r="790" spans="1:55" ht="11.25" customHeight="1" x14ac:dyDescent="0.25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</row>
    <row r="791" spans="1:55" ht="11.25" customHeight="1" x14ac:dyDescent="0.25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</row>
    <row r="792" spans="1:55" ht="11.25" customHeight="1" x14ac:dyDescent="0.25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</row>
    <row r="793" spans="1:55" ht="11.25" customHeight="1" x14ac:dyDescent="0.25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</row>
    <row r="794" spans="1:55" ht="11.25" customHeight="1" x14ac:dyDescent="0.25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</row>
    <row r="795" spans="1:55" ht="11.25" customHeight="1" x14ac:dyDescent="0.2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</row>
    <row r="796" spans="1:55" ht="11.25" customHeight="1" x14ac:dyDescent="0.25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</row>
    <row r="797" spans="1:55" ht="11.25" customHeight="1" x14ac:dyDescent="0.25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</row>
    <row r="798" spans="1:55" ht="11.25" customHeight="1" x14ac:dyDescent="0.25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</row>
    <row r="799" spans="1:55" ht="11.25" customHeight="1" x14ac:dyDescent="0.25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</row>
    <row r="800" spans="1:55" ht="11.25" customHeight="1" x14ac:dyDescent="0.25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</row>
    <row r="801" spans="1:55" ht="11.25" customHeight="1" x14ac:dyDescent="0.25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</row>
    <row r="802" spans="1:55" ht="11.25" customHeight="1" x14ac:dyDescent="0.25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</row>
    <row r="803" spans="1:55" ht="11.25" customHeight="1" x14ac:dyDescent="0.25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</row>
    <row r="804" spans="1:55" ht="11.25" customHeight="1" x14ac:dyDescent="0.25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</row>
    <row r="805" spans="1:55" ht="11.25" customHeight="1" x14ac:dyDescent="0.2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</row>
    <row r="806" spans="1:55" ht="11.25" customHeight="1" x14ac:dyDescent="0.25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</row>
    <row r="807" spans="1:55" ht="11.25" customHeight="1" x14ac:dyDescent="0.25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</row>
    <row r="808" spans="1:55" ht="11.25" customHeight="1" x14ac:dyDescent="0.25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</row>
    <row r="809" spans="1:55" ht="11.25" customHeight="1" x14ac:dyDescent="0.25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</row>
    <row r="810" spans="1:55" ht="11.25" customHeight="1" x14ac:dyDescent="0.25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</row>
    <row r="811" spans="1:55" ht="11.25" customHeight="1" x14ac:dyDescent="0.25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</row>
    <row r="812" spans="1:55" ht="11.25" customHeight="1" x14ac:dyDescent="0.25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</row>
    <row r="813" spans="1:55" ht="11.25" customHeight="1" x14ac:dyDescent="0.25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</row>
    <row r="814" spans="1:55" ht="11.25" customHeight="1" x14ac:dyDescent="0.25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</row>
    <row r="815" spans="1:55" ht="11.25" customHeight="1" x14ac:dyDescent="0.2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</row>
    <row r="816" spans="1:55" ht="11.25" customHeight="1" x14ac:dyDescent="0.25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</row>
    <row r="817" spans="1:55" ht="11.25" customHeight="1" x14ac:dyDescent="0.25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</row>
    <row r="818" spans="1:55" ht="11.25" customHeight="1" x14ac:dyDescent="0.25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</row>
    <row r="819" spans="1:55" ht="11.25" customHeight="1" x14ac:dyDescent="0.25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</row>
    <row r="820" spans="1:55" ht="11.25" customHeight="1" x14ac:dyDescent="0.25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</row>
    <row r="821" spans="1:55" ht="11.25" customHeight="1" x14ac:dyDescent="0.25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</row>
    <row r="822" spans="1:55" ht="11.25" customHeight="1" x14ac:dyDescent="0.25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</row>
    <row r="823" spans="1:55" ht="11.25" customHeight="1" x14ac:dyDescent="0.25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</row>
    <row r="824" spans="1:55" ht="11.25" customHeight="1" x14ac:dyDescent="0.25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</row>
    <row r="825" spans="1:55" ht="11.25" customHeight="1" x14ac:dyDescent="0.2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</row>
    <row r="826" spans="1:55" ht="11.25" customHeight="1" x14ac:dyDescent="0.25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</row>
    <row r="827" spans="1:55" ht="11.25" customHeight="1" x14ac:dyDescent="0.25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</row>
    <row r="828" spans="1:55" ht="11.25" customHeight="1" x14ac:dyDescent="0.25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</row>
    <row r="829" spans="1:55" ht="11.25" customHeight="1" x14ac:dyDescent="0.25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</row>
    <row r="830" spans="1:55" ht="11.25" customHeight="1" x14ac:dyDescent="0.25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</row>
    <row r="831" spans="1:55" ht="11.25" customHeight="1" x14ac:dyDescent="0.25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</row>
    <row r="832" spans="1:55" ht="11.25" customHeight="1" x14ac:dyDescent="0.25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</row>
    <row r="833" spans="1:55" ht="11.25" customHeight="1" x14ac:dyDescent="0.25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</row>
    <row r="834" spans="1:55" ht="11.25" customHeight="1" x14ac:dyDescent="0.25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</row>
    <row r="835" spans="1:55" ht="11.25" customHeight="1" x14ac:dyDescent="0.2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</row>
    <row r="836" spans="1:55" ht="11.25" customHeight="1" x14ac:dyDescent="0.25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</row>
    <row r="837" spans="1:55" ht="11.25" customHeight="1" x14ac:dyDescent="0.25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</row>
    <row r="838" spans="1:55" ht="11.25" customHeight="1" x14ac:dyDescent="0.25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</row>
    <row r="839" spans="1:55" ht="11.25" customHeight="1" x14ac:dyDescent="0.25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</row>
    <row r="840" spans="1:55" ht="11.25" customHeight="1" x14ac:dyDescent="0.25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</row>
    <row r="841" spans="1:55" ht="11.25" customHeight="1" x14ac:dyDescent="0.25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</row>
    <row r="842" spans="1:55" ht="11.25" customHeight="1" x14ac:dyDescent="0.25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</row>
    <row r="843" spans="1:55" ht="11.25" customHeight="1" x14ac:dyDescent="0.25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</row>
    <row r="844" spans="1:55" ht="11.25" customHeight="1" x14ac:dyDescent="0.25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</row>
    <row r="845" spans="1:55" ht="11.25" customHeight="1" x14ac:dyDescent="0.2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</row>
    <row r="846" spans="1:55" ht="11.25" customHeight="1" x14ac:dyDescent="0.25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</row>
    <row r="847" spans="1:55" ht="11.25" customHeight="1" x14ac:dyDescent="0.25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</row>
    <row r="848" spans="1:55" ht="11.25" customHeight="1" x14ac:dyDescent="0.25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</row>
    <row r="849" spans="1:55" ht="11.25" customHeight="1" x14ac:dyDescent="0.25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</row>
    <row r="850" spans="1:55" ht="11.25" customHeight="1" x14ac:dyDescent="0.25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</row>
    <row r="851" spans="1:55" ht="11.25" customHeight="1" x14ac:dyDescent="0.25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</row>
    <row r="852" spans="1:55" ht="11.25" customHeight="1" x14ac:dyDescent="0.25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</row>
    <row r="853" spans="1:55" ht="11.25" customHeight="1" x14ac:dyDescent="0.25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</row>
    <row r="854" spans="1:55" ht="11.25" customHeight="1" x14ac:dyDescent="0.25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</row>
    <row r="855" spans="1:55" ht="11.25" customHeight="1" x14ac:dyDescent="0.2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</row>
    <row r="856" spans="1:55" ht="11.25" customHeight="1" x14ac:dyDescent="0.25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</row>
    <row r="857" spans="1:55" ht="11.25" customHeight="1" x14ac:dyDescent="0.25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</row>
    <row r="858" spans="1:55" ht="11.25" customHeight="1" x14ac:dyDescent="0.25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</row>
    <row r="859" spans="1:55" ht="11.25" customHeight="1" x14ac:dyDescent="0.25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</row>
    <row r="860" spans="1:55" ht="11.25" customHeight="1" x14ac:dyDescent="0.25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</row>
    <row r="861" spans="1:55" ht="11.25" customHeight="1" x14ac:dyDescent="0.25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</row>
    <row r="862" spans="1:55" ht="11.25" customHeight="1" x14ac:dyDescent="0.25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</row>
    <row r="863" spans="1:55" ht="11.25" customHeight="1" x14ac:dyDescent="0.25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</row>
    <row r="864" spans="1:55" ht="11.25" customHeight="1" x14ac:dyDescent="0.25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</row>
    <row r="865" spans="1:55" ht="11.25" customHeight="1" x14ac:dyDescent="0.2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</row>
    <row r="866" spans="1:55" ht="11.25" customHeight="1" x14ac:dyDescent="0.25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</row>
    <row r="867" spans="1:55" ht="11.25" customHeight="1" x14ac:dyDescent="0.25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</row>
    <row r="868" spans="1:55" ht="11.25" customHeight="1" x14ac:dyDescent="0.25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</row>
    <row r="869" spans="1:55" ht="11.25" customHeight="1" x14ac:dyDescent="0.25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</row>
    <row r="870" spans="1:55" ht="11.25" customHeight="1" x14ac:dyDescent="0.25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</row>
    <row r="871" spans="1:55" ht="11.25" customHeight="1" x14ac:dyDescent="0.25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</row>
    <row r="872" spans="1:55" ht="11.25" customHeight="1" x14ac:dyDescent="0.25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</row>
    <row r="873" spans="1:55" ht="11.25" customHeight="1" x14ac:dyDescent="0.25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</row>
    <row r="874" spans="1:55" ht="11.25" customHeight="1" x14ac:dyDescent="0.25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</row>
    <row r="875" spans="1:55" ht="11.25" customHeight="1" x14ac:dyDescent="0.2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</row>
    <row r="876" spans="1:55" ht="11.25" customHeight="1" x14ac:dyDescent="0.25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</row>
    <row r="877" spans="1:55" ht="11.25" customHeight="1" x14ac:dyDescent="0.25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</row>
    <row r="878" spans="1:55" ht="11.25" customHeight="1" x14ac:dyDescent="0.25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</row>
    <row r="879" spans="1:55" ht="11.25" customHeight="1" x14ac:dyDescent="0.25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</row>
    <row r="880" spans="1:55" ht="11.25" customHeight="1" x14ac:dyDescent="0.25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</row>
    <row r="881" spans="1:55" ht="11.25" customHeight="1" x14ac:dyDescent="0.25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</row>
    <row r="882" spans="1:55" ht="11.25" customHeight="1" x14ac:dyDescent="0.25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</row>
    <row r="883" spans="1:55" ht="11.25" customHeight="1" x14ac:dyDescent="0.25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</row>
    <row r="884" spans="1:55" ht="11.25" customHeight="1" x14ac:dyDescent="0.25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</row>
    <row r="885" spans="1:55" ht="11.25" customHeight="1" x14ac:dyDescent="0.2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</row>
    <row r="886" spans="1:55" ht="11.25" customHeight="1" x14ac:dyDescent="0.25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</row>
    <row r="887" spans="1:55" ht="11.25" customHeight="1" x14ac:dyDescent="0.25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</row>
    <row r="888" spans="1:55" ht="11.25" customHeight="1" x14ac:dyDescent="0.25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</row>
    <row r="889" spans="1:55" ht="11.25" customHeight="1" x14ac:dyDescent="0.25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</row>
    <row r="890" spans="1:55" ht="11.25" customHeight="1" x14ac:dyDescent="0.25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</row>
    <row r="891" spans="1:55" ht="11.25" customHeight="1" x14ac:dyDescent="0.25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</row>
    <row r="892" spans="1:55" ht="11.25" customHeight="1" x14ac:dyDescent="0.25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</row>
    <row r="893" spans="1:55" ht="11.25" customHeight="1" x14ac:dyDescent="0.25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</row>
    <row r="894" spans="1:55" ht="11.25" customHeight="1" x14ac:dyDescent="0.25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</row>
    <row r="895" spans="1:55" ht="11.25" customHeight="1" x14ac:dyDescent="0.2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</row>
    <row r="896" spans="1:55" ht="11.25" customHeight="1" x14ac:dyDescent="0.25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</row>
    <row r="897" spans="1:55" ht="11.25" customHeight="1" x14ac:dyDescent="0.25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</row>
    <row r="898" spans="1:55" ht="11.25" customHeight="1" x14ac:dyDescent="0.25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</row>
    <row r="899" spans="1:55" ht="11.25" customHeight="1" x14ac:dyDescent="0.25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</row>
    <row r="900" spans="1:55" ht="11.25" customHeight="1" x14ac:dyDescent="0.25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</row>
    <row r="901" spans="1:55" ht="11.25" customHeight="1" x14ac:dyDescent="0.25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</row>
    <row r="902" spans="1:55" ht="11.25" customHeight="1" x14ac:dyDescent="0.25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</row>
    <row r="903" spans="1:55" ht="11.25" customHeight="1" x14ac:dyDescent="0.25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</row>
    <row r="904" spans="1:55" ht="11.25" customHeight="1" x14ac:dyDescent="0.25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</row>
    <row r="905" spans="1:55" ht="11.25" customHeight="1" x14ac:dyDescent="0.2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</row>
    <row r="906" spans="1:55" ht="11.25" customHeight="1" x14ac:dyDescent="0.25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</row>
    <row r="907" spans="1:55" ht="11.25" customHeight="1" x14ac:dyDescent="0.25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</row>
    <row r="908" spans="1:55" ht="11.25" customHeight="1" x14ac:dyDescent="0.25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</row>
    <row r="909" spans="1:55" ht="11.25" customHeight="1" x14ac:dyDescent="0.25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</row>
    <row r="910" spans="1:55" ht="11.25" customHeight="1" x14ac:dyDescent="0.25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</row>
    <row r="911" spans="1:55" ht="11.25" customHeight="1" x14ac:dyDescent="0.25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</row>
    <row r="912" spans="1:55" ht="11.25" customHeight="1" x14ac:dyDescent="0.25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</row>
    <row r="913" spans="1:55" ht="11.25" customHeight="1" x14ac:dyDescent="0.25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</row>
    <row r="914" spans="1:55" ht="11.25" customHeight="1" x14ac:dyDescent="0.25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</row>
    <row r="915" spans="1:55" ht="11.25" customHeight="1" x14ac:dyDescent="0.2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</row>
    <row r="916" spans="1:55" ht="11.25" customHeight="1" x14ac:dyDescent="0.25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</row>
    <row r="917" spans="1:55" ht="11.25" customHeight="1" x14ac:dyDescent="0.25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</row>
    <row r="918" spans="1:55" ht="11.25" customHeight="1" x14ac:dyDescent="0.25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</row>
    <row r="919" spans="1:55" ht="11.25" customHeight="1" x14ac:dyDescent="0.25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</row>
    <row r="920" spans="1:55" ht="11.25" customHeight="1" x14ac:dyDescent="0.25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</row>
    <row r="921" spans="1:55" ht="11.25" customHeight="1" x14ac:dyDescent="0.25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</row>
    <row r="922" spans="1:55" ht="11.25" customHeight="1" x14ac:dyDescent="0.25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</row>
    <row r="923" spans="1:55" ht="11.25" customHeight="1" x14ac:dyDescent="0.25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</row>
    <row r="924" spans="1:55" ht="11.25" customHeight="1" x14ac:dyDescent="0.25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</row>
    <row r="925" spans="1:55" ht="11.25" customHeight="1" x14ac:dyDescent="0.2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</row>
    <row r="926" spans="1:55" ht="11.25" customHeight="1" x14ac:dyDescent="0.25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</row>
    <row r="927" spans="1:55" ht="11.25" customHeight="1" x14ac:dyDescent="0.25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</row>
    <row r="928" spans="1:55" ht="11.25" customHeight="1" x14ac:dyDescent="0.25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</row>
    <row r="929" spans="1:55" ht="11.25" customHeight="1" x14ac:dyDescent="0.25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</row>
    <row r="930" spans="1:55" ht="11.25" customHeight="1" x14ac:dyDescent="0.25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</row>
    <row r="931" spans="1:55" ht="11.25" customHeight="1" x14ac:dyDescent="0.25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</row>
    <row r="932" spans="1:55" ht="11.25" customHeight="1" x14ac:dyDescent="0.25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</row>
    <row r="933" spans="1:55" ht="11.25" customHeight="1" x14ac:dyDescent="0.25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</row>
    <row r="934" spans="1:55" ht="11.25" customHeight="1" x14ac:dyDescent="0.25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</row>
    <row r="935" spans="1:55" ht="11.25" customHeight="1" x14ac:dyDescent="0.2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</row>
    <row r="936" spans="1:55" ht="11.25" customHeight="1" x14ac:dyDescent="0.25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</row>
    <row r="937" spans="1:55" ht="11.25" customHeight="1" x14ac:dyDescent="0.25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</row>
    <row r="938" spans="1:55" ht="11.25" customHeight="1" x14ac:dyDescent="0.25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</row>
    <row r="939" spans="1:55" ht="11.25" customHeight="1" x14ac:dyDescent="0.25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</row>
    <row r="940" spans="1:55" ht="11.25" customHeight="1" x14ac:dyDescent="0.25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</row>
    <row r="941" spans="1:55" ht="11.25" customHeight="1" x14ac:dyDescent="0.25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</row>
    <row r="942" spans="1:55" ht="11.25" customHeight="1" x14ac:dyDescent="0.25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</row>
    <row r="943" spans="1:55" ht="11.25" customHeight="1" x14ac:dyDescent="0.25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</row>
    <row r="944" spans="1:55" ht="11.25" customHeight="1" x14ac:dyDescent="0.25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</row>
    <row r="945" spans="1:55" ht="11.25" customHeight="1" x14ac:dyDescent="0.2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</row>
    <row r="946" spans="1:55" ht="11.25" customHeight="1" x14ac:dyDescent="0.25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</row>
    <row r="947" spans="1:55" ht="11.25" customHeight="1" x14ac:dyDescent="0.25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</row>
    <row r="948" spans="1:55" ht="11.25" customHeight="1" x14ac:dyDescent="0.25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</row>
    <row r="949" spans="1:55" ht="11.25" customHeight="1" x14ac:dyDescent="0.25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</row>
    <row r="950" spans="1:55" ht="11.25" customHeight="1" x14ac:dyDescent="0.25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</row>
    <row r="951" spans="1:55" ht="11.25" customHeight="1" x14ac:dyDescent="0.25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</row>
    <row r="952" spans="1:55" ht="11.25" customHeight="1" x14ac:dyDescent="0.25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</row>
    <row r="953" spans="1:55" ht="11.25" customHeight="1" x14ac:dyDescent="0.25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</row>
    <row r="954" spans="1:55" ht="11.25" customHeight="1" x14ac:dyDescent="0.25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</row>
    <row r="955" spans="1:55" ht="11.25" customHeight="1" x14ac:dyDescent="0.2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</row>
    <row r="956" spans="1:55" ht="11.25" customHeight="1" x14ac:dyDescent="0.25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</row>
    <row r="957" spans="1:55" ht="11.25" customHeight="1" x14ac:dyDescent="0.25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</row>
    <row r="958" spans="1:55" ht="11.25" customHeight="1" x14ac:dyDescent="0.25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</row>
    <row r="959" spans="1:55" ht="11.25" customHeight="1" x14ac:dyDescent="0.25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</row>
    <row r="960" spans="1:55" ht="11.25" customHeight="1" x14ac:dyDescent="0.25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</row>
    <row r="961" spans="1:55" ht="11.25" customHeight="1" x14ac:dyDescent="0.25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</row>
    <row r="962" spans="1:55" ht="11.25" customHeight="1" x14ac:dyDescent="0.25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</row>
    <row r="963" spans="1:55" ht="11.25" customHeight="1" x14ac:dyDescent="0.25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</row>
    <row r="964" spans="1:55" ht="11.25" customHeight="1" x14ac:dyDescent="0.25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</row>
    <row r="965" spans="1:55" ht="11.25" customHeight="1" x14ac:dyDescent="0.2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</row>
    <row r="966" spans="1:55" ht="11.25" customHeight="1" x14ac:dyDescent="0.25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</row>
    <row r="967" spans="1:55" ht="11.25" customHeight="1" x14ac:dyDescent="0.25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</row>
    <row r="968" spans="1:55" ht="11.25" customHeight="1" x14ac:dyDescent="0.25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</row>
    <row r="969" spans="1:55" ht="11.25" customHeight="1" x14ac:dyDescent="0.25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</row>
    <row r="970" spans="1:55" ht="11.25" customHeight="1" x14ac:dyDescent="0.25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</row>
    <row r="971" spans="1:55" ht="11.25" customHeight="1" x14ac:dyDescent="0.25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</row>
    <row r="972" spans="1:55" ht="11.25" customHeight="1" x14ac:dyDescent="0.25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</row>
    <row r="973" spans="1:55" ht="11.25" customHeight="1" x14ac:dyDescent="0.25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</row>
    <row r="974" spans="1:55" ht="11.25" customHeight="1" x14ac:dyDescent="0.25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</row>
    <row r="975" spans="1:55" ht="11.25" customHeight="1" x14ac:dyDescent="0.2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</row>
    <row r="976" spans="1:55" ht="11.25" customHeight="1" x14ac:dyDescent="0.25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</row>
    <row r="977" spans="1:55" ht="11.25" customHeight="1" x14ac:dyDescent="0.25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</row>
    <row r="978" spans="1:55" ht="11.25" customHeight="1" x14ac:dyDescent="0.25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</row>
    <row r="979" spans="1:55" ht="11.25" customHeight="1" x14ac:dyDescent="0.25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</row>
    <row r="980" spans="1:55" ht="11.25" customHeight="1" x14ac:dyDescent="0.25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</row>
    <row r="981" spans="1:55" ht="11.25" customHeight="1" x14ac:dyDescent="0.25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</row>
    <row r="982" spans="1:55" ht="11.25" customHeight="1" x14ac:dyDescent="0.25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</row>
    <row r="983" spans="1:55" ht="11.25" customHeight="1" x14ac:dyDescent="0.25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</row>
    <row r="984" spans="1:55" ht="11.25" customHeight="1" x14ac:dyDescent="0.25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</row>
    <row r="985" spans="1:55" ht="11.25" customHeight="1" x14ac:dyDescent="0.2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</row>
    <row r="986" spans="1:55" ht="11.25" customHeight="1" x14ac:dyDescent="0.25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</row>
    <row r="987" spans="1:55" ht="11.25" customHeight="1" x14ac:dyDescent="0.25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</row>
    <row r="988" spans="1:55" ht="11.25" customHeight="1" x14ac:dyDescent="0.25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</row>
    <row r="989" spans="1:55" ht="11.25" customHeight="1" x14ac:dyDescent="0.25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</row>
    <row r="990" spans="1:55" ht="11.25" customHeight="1" x14ac:dyDescent="0.25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</row>
    <row r="991" spans="1:55" ht="11.25" customHeight="1" x14ac:dyDescent="0.25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</row>
    <row r="992" spans="1:55" ht="11.25" customHeight="1" x14ac:dyDescent="0.25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</row>
    <row r="993" spans="1:55" ht="11.25" customHeight="1" x14ac:dyDescent="0.25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</row>
    <row r="994" spans="1:55" ht="11.25" customHeight="1" x14ac:dyDescent="0.25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</row>
    <row r="995" spans="1:55" ht="11.25" customHeight="1" x14ac:dyDescent="0.25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</row>
    <row r="996" spans="1:55" ht="11.25" customHeight="1" x14ac:dyDescent="0.25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</row>
    <row r="997" spans="1:55" ht="11.25" customHeight="1" x14ac:dyDescent="0.25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</row>
    <row r="998" spans="1:55" ht="11.25" customHeight="1" x14ac:dyDescent="0.25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</row>
    <row r="999" spans="1:55" ht="11.25" customHeight="1" x14ac:dyDescent="0.25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</row>
    <row r="1000" spans="1:55" ht="11.25" customHeight="1" x14ac:dyDescent="0.25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</row>
  </sheetData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5114B-2120-408C-B81B-2B06B17AE5B5}">
  <dimension ref="A1:AZ1000"/>
  <sheetViews>
    <sheetView workbookViewId="0"/>
  </sheetViews>
  <sheetFormatPr defaultColWidth="12.85546875" defaultRowHeight="15" customHeight="1" x14ac:dyDescent="0.25"/>
  <cols>
    <col min="1" max="1" width="27.5703125" style="66" customWidth="1"/>
    <col min="2" max="2" width="7.28515625" style="66" customWidth="1"/>
    <col min="3" max="3" width="8.7109375" style="66" customWidth="1"/>
    <col min="4" max="4" width="6.7109375" style="66" customWidth="1"/>
    <col min="5" max="6" width="5.85546875" style="66" customWidth="1"/>
    <col min="7" max="7" width="6.7109375" style="66" customWidth="1"/>
    <col min="8" max="8" width="8.42578125" style="66" customWidth="1"/>
    <col min="9" max="9" width="7" style="66" customWidth="1"/>
    <col min="10" max="10" width="8" style="66" customWidth="1"/>
    <col min="11" max="12" width="7" style="66" customWidth="1"/>
    <col min="13" max="13" width="5.85546875" style="66" customWidth="1"/>
    <col min="14" max="15" width="7" style="66" customWidth="1"/>
    <col min="16" max="16" width="5.85546875" style="66" customWidth="1"/>
    <col min="17" max="17" width="6.7109375" style="66" customWidth="1"/>
    <col min="18" max="18" width="7" style="66" customWidth="1"/>
    <col min="19" max="19" width="5.28515625" style="66" customWidth="1"/>
    <col min="20" max="23" width="7" style="66" customWidth="1"/>
    <col min="24" max="24" width="5" style="66" customWidth="1"/>
    <col min="25" max="25" width="8" style="66" customWidth="1"/>
    <col min="26" max="27" width="5.85546875" style="66" customWidth="1"/>
    <col min="28" max="28" width="7" style="66" customWidth="1"/>
    <col min="29" max="29" width="8" style="66" customWidth="1"/>
    <col min="30" max="31" width="7" style="66" customWidth="1"/>
    <col min="32" max="32" width="8" style="66" customWidth="1"/>
    <col min="33" max="33" width="7" style="66" customWidth="1"/>
    <col min="34" max="38" width="5.85546875" style="66" customWidth="1"/>
    <col min="39" max="39" width="5" style="66" customWidth="1"/>
    <col min="40" max="40" width="5.85546875" style="66" customWidth="1"/>
    <col min="41" max="45" width="5" style="66" customWidth="1"/>
    <col min="46" max="46" width="5.28515625" style="66" customWidth="1"/>
    <col min="47" max="49" width="7" style="66" customWidth="1"/>
    <col min="50" max="50" width="8" style="66" customWidth="1"/>
    <col min="51" max="52" width="7" style="66" customWidth="1"/>
    <col min="53" max="16384" width="12.85546875" style="66"/>
  </cols>
  <sheetData>
    <row r="1" spans="1:52" ht="11.25" customHeight="1" x14ac:dyDescent="0.25">
      <c r="A1" s="119" t="s">
        <v>1536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</row>
    <row r="2" spans="1:52" ht="11.25" customHeight="1" x14ac:dyDescent="0.25">
      <c r="A2" s="92" t="s">
        <v>1448</v>
      </c>
      <c r="B2" s="92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93</v>
      </c>
      <c r="M2" s="74" t="s">
        <v>1000</v>
      </c>
      <c r="N2" s="74" t="s">
        <v>94</v>
      </c>
      <c r="O2" s="74" t="s">
        <v>95</v>
      </c>
      <c r="P2" s="74" t="s">
        <v>999</v>
      </c>
      <c r="Q2" s="74" t="s">
        <v>998</v>
      </c>
      <c r="R2" s="74" t="s">
        <v>96</v>
      </c>
      <c r="S2" s="74" t="s">
        <v>97</v>
      </c>
      <c r="T2" s="74" t="s">
        <v>98</v>
      </c>
      <c r="U2" s="74" t="s">
        <v>99</v>
      </c>
      <c r="V2" s="74" t="s">
        <v>997</v>
      </c>
      <c r="W2" s="74" t="s">
        <v>996</v>
      </c>
      <c r="X2" s="92" t="s">
        <v>1126</v>
      </c>
      <c r="Y2" s="74" t="s">
        <v>101</v>
      </c>
      <c r="Z2" s="74" t="s">
        <v>102</v>
      </c>
      <c r="AA2" s="74" t="s">
        <v>103</v>
      </c>
      <c r="AB2" s="74" t="s">
        <v>104</v>
      </c>
      <c r="AC2" s="74" t="s">
        <v>105</v>
      </c>
      <c r="AD2" s="74" t="s">
        <v>995</v>
      </c>
      <c r="AE2" s="74" t="s">
        <v>994</v>
      </c>
      <c r="AF2" s="74" t="s">
        <v>993</v>
      </c>
      <c r="AG2" s="74" t="s">
        <v>107</v>
      </c>
      <c r="AH2" s="74" t="s">
        <v>108</v>
      </c>
      <c r="AI2" s="74" t="s">
        <v>109</v>
      </c>
      <c r="AJ2" s="74" t="s">
        <v>110</v>
      </c>
      <c r="AK2" s="74" t="s">
        <v>111</v>
      </c>
      <c r="AL2" s="74" t="s">
        <v>112</v>
      </c>
      <c r="AM2" s="74" t="s">
        <v>113</v>
      </c>
      <c r="AN2" s="74" t="s">
        <v>114</v>
      </c>
      <c r="AO2" s="74" t="s">
        <v>115</v>
      </c>
      <c r="AP2" s="74" t="s">
        <v>992</v>
      </c>
      <c r="AQ2" s="74" t="s">
        <v>117</v>
      </c>
      <c r="AR2" s="74" t="s">
        <v>118</v>
      </c>
      <c r="AS2" s="74" t="s">
        <v>119</v>
      </c>
      <c r="AT2" s="74" t="s">
        <v>120</v>
      </c>
      <c r="AU2" s="74" t="s">
        <v>121</v>
      </c>
      <c r="AV2" s="74" t="s">
        <v>991</v>
      </c>
      <c r="AW2" s="74" t="s">
        <v>124</v>
      </c>
      <c r="AX2" s="74" t="s">
        <v>990</v>
      </c>
      <c r="AY2" s="74" t="s">
        <v>125</v>
      </c>
      <c r="AZ2" s="74" t="s">
        <v>126</v>
      </c>
    </row>
    <row r="3" spans="1:52" ht="11.25" customHeight="1" x14ac:dyDescent="0.25">
      <c r="A3" s="92" t="s">
        <v>180</v>
      </c>
      <c r="B3" s="93"/>
      <c r="C3" s="92" t="s">
        <v>541</v>
      </c>
      <c r="D3" s="92">
        <v>481.6</v>
      </c>
      <c r="E3" s="92">
        <v>338.2</v>
      </c>
      <c r="F3" s="92">
        <v>170.4</v>
      </c>
      <c r="G3" s="92">
        <v>1444</v>
      </c>
      <c r="H3" s="92">
        <v>180000</v>
      </c>
      <c r="I3" s="92" t="s">
        <v>541</v>
      </c>
      <c r="J3" s="92" t="s">
        <v>541</v>
      </c>
      <c r="K3" s="92" t="s">
        <v>541</v>
      </c>
      <c r="L3" s="92" t="s">
        <v>541</v>
      </c>
      <c r="M3" s="92">
        <v>7</v>
      </c>
      <c r="N3" s="92" t="s">
        <v>541</v>
      </c>
      <c r="O3" s="92" t="s">
        <v>541</v>
      </c>
      <c r="P3" s="92">
        <v>323.10000000000002</v>
      </c>
      <c r="Q3" s="92">
        <v>1193.4000000000001</v>
      </c>
      <c r="R3" s="92" t="s">
        <v>541</v>
      </c>
      <c r="S3" s="92">
        <v>20</v>
      </c>
      <c r="T3" s="92" t="s">
        <v>541</v>
      </c>
      <c r="U3" s="92" t="s">
        <v>541</v>
      </c>
      <c r="V3" s="92" t="s">
        <v>541</v>
      </c>
      <c r="W3" s="92" t="s">
        <v>541</v>
      </c>
      <c r="X3" s="92">
        <v>5.3</v>
      </c>
      <c r="Y3" s="92" t="s">
        <v>541</v>
      </c>
      <c r="Z3" s="92">
        <v>565.29999999999995</v>
      </c>
      <c r="AA3" s="92">
        <v>332.2</v>
      </c>
      <c r="AB3" s="92" t="s">
        <v>541</v>
      </c>
      <c r="AC3" s="92" t="s">
        <v>541</v>
      </c>
      <c r="AD3" s="92" t="s">
        <v>541</v>
      </c>
      <c r="AE3" s="92" t="s">
        <v>541</v>
      </c>
      <c r="AF3" s="92" t="s">
        <v>541</v>
      </c>
      <c r="AG3" s="92" t="s">
        <v>541</v>
      </c>
      <c r="AH3" s="92">
        <v>182.4</v>
      </c>
      <c r="AI3" s="92">
        <v>490.8</v>
      </c>
      <c r="AJ3" s="92">
        <v>77.2</v>
      </c>
      <c r="AK3" s="92">
        <v>417.7</v>
      </c>
      <c r="AL3" s="92">
        <v>105.5</v>
      </c>
      <c r="AM3" s="92">
        <v>22.3</v>
      </c>
      <c r="AN3" s="92">
        <v>103</v>
      </c>
      <c r="AO3" s="92">
        <v>11.7</v>
      </c>
      <c r="AP3" s="92">
        <v>65</v>
      </c>
      <c r="AQ3" s="92">
        <v>11.8</v>
      </c>
      <c r="AR3" s="92">
        <v>23.7</v>
      </c>
      <c r="AS3" s="92">
        <v>2.9</v>
      </c>
      <c r="AT3" s="92">
        <v>16</v>
      </c>
      <c r="AU3" s="92" t="s">
        <v>541</v>
      </c>
      <c r="AV3" s="92" t="s">
        <v>541</v>
      </c>
      <c r="AW3" s="92" t="s">
        <v>541</v>
      </c>
      <c r="AX3" s="92" t="s">
        <v>541</v>
      </c>
      <c r="AY3" s="92" t="s">
        <v>541</v>
      </c>
      <c r="AZ3" s="92" t="s">
        <v>541</v>
      </c>
    </row>
    <row r="4" spans="1:52" ht="11.25" customHeight="1" x14ac:dyDescent="0.25">
      <c r="A4" s="84" t="s">
        <v>1447</v>
      </c>
      <c r="B4" s="84"/>
      <c r="C4" s="84">
        <f t="shared" ref="C4:AH4" si="0">AVERAGE(C8:C36)</f>
        <v>0.92824572510904479</v>
      </c>
      <c r="D4" s="84">
        <f t="shared" si="0"/>
        <v>520.76058731669525</v>
      </c>
      <c r="E4" s="84">
        <f t="shared" si="0"/>
        <v>483.37094728813349</v>
      </c>
      <c r="F4" s="84">
        <f t="shared" si="0"/>
        <v>187.20834622073113</v>
      </c>
      <c r="G4" s="84">
        <f t="shared" si="0"/>
        <v>1986.8027201751329</v>
      </c>
      <c r="H4" s="84">
        <f t="shared" si="0"/>
        <v>214368.0835967476</v>
      </c>
      <c r="I4" s="84">
        <f t="shared" si="0"/>
        <v>505.01694652786199</v>
      </c>
      <c r="J4" s="84">
        <f t="shared" si="0"/>
        <v>579.33721370522107</v>
      </c>
      <c r="K4" s="84">
        <f t="shared" si="0"/>
        <v>168.35862651714433</v>
      </c>
      <c r="L4" s="84">
        <f t="shared" si="0"/>
        <v>1.7135172827893401</v>
      </c>
      <c r="M4" s="84">
        <f t="shared" si="0"/>
        <v>31.140713023673335</v>
      </c>
      <c r="N4" s="84">
        <f t="shared" si="0"/>
        <v>0.65689619726510962</v>
      </c>
      <c r="O4" s="84">
        <f t="shared" si="0"/>
        <v>9.0940880454300448</v>
      </c>
      <c r="P4" s="84">
        <f t="shared" si="0"/>
        <v>371.48812026398048</v>
      </c>
      <c r="Q4" s="84">
        <f t="shared" si="0"/>
        <v>1568.8144278920611</v>
      </c>
      <c r="R4" s="84">
        <f t="shared" si="0"/>
        <v>2.7149602759630689</v>
      </c>
      <c r="S4" s="84">
        <f t="shared" si="0"/>
        <v>5.6365041767756008</v>
      </c>
      <c r="T4" s="84">
        <f t="shared" si="0"/>
        <v>16.229988379538415</v>
      </c>
      <c r="U4" s="84">
        <f t="shared" si="0"/>
        <v>6.399968459989771</v>
      </c>
      <c r="V4" s="84">
        <f t="shared" si="0"/>
        <v>0.40315026656733577</v>
      </c>
      <c r="W4" s="84">
        <f t="shared" si="0"/>
        <v>7.4182588324869849</v>
      </c>
      <c r="X4" s="84">
        <f t="shared" si="0"/>
        <v>6.6794018895239544</v>
      </c>
      <c r="Y4" s="84">
        <f t="shared" si="0"/>
        <v>10.129358171085135</v>
      </c>
      <c r="Z4" s="84">
        <f t="shared" si="0"/>
        <v>623.2621043135515</v>
      </c>
      <c r="AA4" s="84">
        <f t="shared" si="0"/>
        <v>302.68612933539259</v>
      </c>
      <c r="AB4" s="84">
        <f t="shared" si="0"/>
        <v>3.2988425845329545</v>
      </c>
      <c r="AC4" s="84">
        <f t="shared" si="0"/>
        <v>3.4601445809756284E-2</v>
      </c>
      <c r="AD4" s="84">
        <f t="shared" si="0"/>
        <v>0.19713807487809407</v>
      </c>
      <c r="AE4" s="84">
        <f t="shared" si="0"/>
        <v>7.850644403221775</v>
      </c>
      <c r="AF4" s="84">
        <f t="shared" si="0"/>
        <v>0.20223596746068465</v>
      </c>
      <c r="AG4" s="84">
        <f t="shared" si="0"/>
        <v>2.470490465391844</v>
      </c>
      <c r="AH4" s="84">
        <f t="shared" si="0"/>
        <v>187.47669053675347</v>
      </c>
      <c r="AI4" s="84">
        <f t="shared" ref="AI4:AZ4" si="1">AVERAGE(AI8:AI36)</f>
        <v>556.90208104247449</v>
      </c>
      <c r="AJ4" s="84">
        <f t="shared" si="1"/>
        <v>85.918599005472345</v>
      </c>
      <c r="AK4" s="84">
        <f t="shared" si="1"/>
        <v>443.23275757564238</v>
      </c>
      <c r="AL4" s="84">
        <f t="shared" si="1"/>
        <v>102.41831153661492</v>
      </c>
      <c r="AM4" s="84">
        <f t="shared" si="1"/>
        <v>22.363579314437754</v>
      </c>
      <c r="AN4" s="84">
        <f t="shared" si="1"/>
        <v>107.04866937638506</v>
      </c>
      <c r="AO4" s="84">
        <f t="shared" si="1"/>
        <v>12.195953127250386</v>
      </c>
      <c r="AP4" s="84">
        <f t="shared" si="1"/>
        <v>63.328221418493079</v>
      </c>
      <c r="AQ4" s="84">
        <f t="shared" si="1"/>
        <v>11.015347371433437</v>
      </c>
      <c r="AR4" s="84">
        <f t="shared" si="1"/>
        <v>25.338087848784316</v>
      </c>
      <c r="AS4" s="84">
        <f t="shared" si="1"/>
        <v>2.6369894690510018</v>
      </c>
      <c r="AT4" s="84">
        <f t="shared" si="1"/>
        <v>13.747903646407984</v>
      </c>
      <c r="AU4" s="84">
        <f t="shared" si="1"/>
        <v>1.8516296317885539</v>
      </c>
      <c r="AV4" s="84">
        <f t="shared" si="1"/>
        <v>9.5500493912044862E-2</v>
      </c>
      <c r="AW4" s="84">
        <f t="shared" si="1"/>
        <v>16.528112601253991</v>
      </c>
      <c r="AX4" s="84">
        <f t="shared" si="1"/>
        <v>0.1016571575461462</v>
      </c>
      <c r="AY4" s="84">
        <f t="shared" si="1"/>
        <v>2.0366619820068301</v>
      </c>
      <c r="AZ4" s="84">
        <f t="shared" si="1"/>
        <v>1.4747930432774101</v>
      </c>
    </row>
    <row r="5" spans="1:52" ht="11.25" customHeight="1" x14ac:dyDescent="0.25">
      <c r="A5" s="79" t="s">
        <v>134</v>
      </c>
      <c r="B5" s="79"/>
      <c r="C5" s="79">
        <f t="shared" ref="C5:AH5" si="2">_xlfn.STDEV.S(C8:C36)</f>
        <v>0.80771795874595054</v>
      </c>
      <c r="D5" s="79">
        <f t="shared" si="2"/>
        <v>335.56856120436549</v>
      </c>
      <c r="E5" s="79">
        <f t="shared" si="2"/>
        <v>43.93486837647383</v>
      </c>
      <c r="F5" s="79">
        <f t="shared" si="2"/>
        <v>33.873372212370526</v>
      </c>
      <c r="G5" s="79">
        <f t="shared" si="2"/>
        <v>767.90871557106857</v>
      </c>
      <c r="H5" s="79">
        <f t="shared" si="2"/>
        <v>15643.756614982982</v>
      </c>
      <c r="I5" s="79">
        <f t="shared" si="2"/>
        <v>210.54394166695548</v>
      </c>
      <c r="J5" s="79">
        <f t="shared" si="2"/>
        <v>87.008396989255786</v>
      </c>
      <c r="K5" s="79">
        <f t="shared" si="2"/>
        <v>463.16822853947951</v>
      </c>
      <c r="L5" s="79">
        <f t="shared" si="2"/>
        <v>1.7600657436091196</v>
      </c>
      <c r="M5" s="79">
        <f t="shared" si="2"/>
        <v>12.970980475701092</v>
      </c>
      <c r="N5" s="79">
        <f t="shared" si="2"/>
        <v>0.10617182966211786</v>
      </c>
      <c r="O5" s="79">
        <f t="shared" si="2"/>
        <v>23.00531236213719</v>
      </c>
      <c r="P5" s="79">
        <f t="shared" si="2"/>
        <v>31.843019108109353</v>
      </c>
      <c r="Q5" s="79">
        <f t="shared" si="2"/>
        <v>132.17125018753936</v>
      </c>
      <c r="R5" s="79">
        <f t="shared" si="2"/>
        <v>1.2044548792930465</v>
      </c>
      <c r="S5" s="79">
        <f t="shared" si="2"/>
        <v>2.5060093087039639</v>
      </c>
      <c r="T5" s="79">
        <f t="shared" si="2"/>
        <v>23.901438672017019</v>
      </c>
      <c r="U5" s="79">
        <f t="shared" si="2"/>
        <v>2.3269001082806469</v>
      </c>
      <c r="V5" s="79">
        <f t="shared" si="2"/>
        <v>0.16976873434101589</v>
      </c>
      <c r="W5" s="79">
        <f t="shared" si="2"/>
        <v>8.2566090744713616</v>
      </c>
      <c r="X5" s="79">
        <f t="shared" si="2"/>
        <v>1.9515637439755615</v>
      </c>
      <c r="Y5" s="79">
        <f t="shared" si="2"/>
        <v>27.12282419834839</v>
      </c>
      <c r="Z5" s="79">
        <f t="shared" si="2"/>
        <v>49.648039472827406</v>
      </c>
      <c r="AA5" s="79">
        <f t="shared" si="2"/>
        <v>28.958367981425589</v>
      </c>
      <c r="AB5" s="79">
        <f t="shared" si="2"/>
        <v>4.6949452846465327</v>
      </c>
      <c r="AC5" s="79">
        <f t="shared" si="2"/>
        <v>3.454480268221477E-2</v>
      </c>
      <c r="AD5" s="79">
        <f t="shared" si="2"/>
        <v>0.42695843514115944</v>
      </c>
      <c r="AE5" s="79">
        <f t="shared" si="2"/>
        <v>3.1977708745442004</v>
      </c>
      <c r="AF5" s="79">
        <f t="shared" si="2"/>
        <v>8.7944188730901568E-2</v>
      </c>
      <c r="AG5" s="79">
        <f t="shared" si="2"/>
        <v>0.3537417890185231</v>
      </c>
      <c r="AH5" s="79">
        <f t="shared" si="2"/>
        <v>15.907122076797974</v>
      </c>
      <c r="AI5" s="79">
        <f t="shared" ref="AI5:AZ5" si="3">_xlfn.STDEV.S(AI8:AI36)</f>
        <v>38.732548339266799</v>
      </c>
      <c r="AJ5" s="79">
        <f t="shared" si="3"/>
        <v>6.329478643056528</v>
      </c>
      <c r="AK5" s="79">
        <f t="shared" si="3"/>
        <v>36.234252586264979</v>
      </c>
      <c r="AL5" s="79">
        <f t="shared" si="3"/>
        <v>9.8369300774565147</v>
      </c>
      <c r="AM5" s="79">
        <f t="shared" si="3"/>
        <v>1.9848440868460742</v>
      </c>
      <c r="AN5" s="79">
        <f t="shared" si="3"/>
        <v>12.108789319772262</v>
      </c>
      <c r="AO5" s="79">
        <f t="shared" si="3"/>
        <v>1.2596593030075174</v>
      </c>
      <c r="AP5" s="79">
        <f t="shared" si="3"/>
        <v>6.3272645412051709</v>
      </c>
      <c r="AQ5" s="79">
        <f t="shared" si="3"/>
        <v>1.136980440201478</v>
      </c>
      <c r="AR5" s="79">
        <f t="shared" si="3"/>
        <v>2.5153150672532263</v>
      </c>
      <c r="AS5" s="79">
        <f t="shared" si="3"/>
        <v>0.27279796880709561</v>
      </c>
      <c r="AT5" s="79">
        <f t="shared" si="3"/>
        <v>1.3334804703409633</v>
      </c>
      <c r="AU5" s="79">
        <f t="shared" si="3"/>
        <v>0.19259974713449901</v>
      </c>
      <c r="AV5" s="79">
        <f t="shared" si="3"/>
        <v>6.7054108335183313E-2</v>
      </c>
      <c r="AW5" s="79">
        <f t="shared" si="3"/>
        <v>9.9006196678692824</v>
      </c>
      <c r="AX5" s="79">
        <f t="shared" si="3"/>
        <v>6.6125887174883283E-2</v>
      </c>
      <c r="AY5" s="79">
        <f t="shared" si="3"/>
        <v>0.17675617030345245</v>
      </c>
      <c r="AZ5" s="79">
        <f t="shared" si="3"/>
        <v>9.4763732996271333E-2</v>
      </c>
    </row>
    <row r="6" spans="1:52" ht="11.25" customHeight="1" x14ac:dyDescent="0.25">
      <c r="A6" s="79" t="s">
        <v>135</v>
      </c>
      <c r="B6" s="79"/>
      <c r="C6" s="79">
        <f t="shared" ref="C6:AH6" si="4">(C5/C4)*100</f>
        <v>87.015532298957226</v>
      </c>
      <c r="D6" s="79">
        <f t="shared" si="4"/>
        <v>64.43816398115645</v>
      </c>
      <c r="E6" s="79">
        <f t="shared" si="4"/>
        <v>9.0892654229557177</v>
      </c>
      <c r="F6" s="79">
        <f t="shared" si="4"/>
        <v>18.09394340380079</v>
      </c>
      <c r="G6" s="79">
        <f t="shared" si="4"/>
        <v>38.650476354460537</v>
      </c>
      <c r="H6" s="79">
        <f t="shared" si="4"/>
        <v>7.297614622711647</v>
      </c>
      <c r="I6" s="79">
        <f t="shared" si="4"/>
        <v>41.690470609849065</v>
      </c>
      <c r="J6" s="79">
        <f t="shared" si="4"/>
        <v>15.018610047986231</v>
      </c>
      <c r="K6" s="79">
        <f t="shared" si="4"/>
        <v>275.1081059052915</v>
      </c>
      <c r="L6" s="79">
        <f t="shared" si="4"/>
        <v>102.7165445768954</v>
      </c>
      <c r="M6" s="79">
        <f t="shared" si="4"/>
        <v>41.652805013939414</v>
      </c>
      <c r="N6" s="79">
        <f t="shared" si="4"/>
        <v>16.16264945727325</v>
      </c>
      <c r="O6" s="79">
        <f t="shared" si="4"/>
        <v>252.96997617807105</v>
      </c>
      <c r="P6" s="79">
        <f t="shared" si="4"/>
        <v>8.5717462742769861</v>
      </c>
      <c r="Q6" s="79">
        <f t="shared" si="4"/>
        <v>8.4249129685230759</v>
      </c>
      <c r="R6" s="79">
        <f t="shared" si="4"/>
        <v>44.363628077975989</v>
      </c>
      <c r="S6" s="79">
        <f t="shared" si="4"/>
        <v>44.460346876519893</v>
      </c>
      <c r="T6" s="79">
        <f t="shared" si="4"/>
        <v>147.26713361144613</v>
      </c>
      <c r="U6" s="79">
        <f t="shared" si="4"/>
        <v>36.357993368679288</v>
      </c>
      <c r="V6" s="79">
        <f t="shared" si="4"/>
        <v>42.110535058435943</v>
      </c>
      <c r="W6" s="79">
        <f t="shared" si="4"/>
        <v>111.30117269989242</v>
      </c>
      <c r="X6" s="79">
        <f t="shared" si="4"/>
        <v>29.217642181950676</v>
      </c>
      <c r="Y6" s="79">
        <f t="shared" si="4"/>
        <v>267.76448951891274</v>
      </c>
      <c r="Z6" s="79">
        <f t="shared" si="4"/>
        <v>7.9658363839573987</v>
      </c>
      <c r="AA6" s="79">
        <f t="shared" si="4"/>
        <v>9.5671275208445881</v>
      </c>
      <c r="AB6" s="79">
        <f t="shared" si="4"/>
        <v>142.32098574995317</v>
      </c>
      <c r="AC6" s="79">
        <f t="shared" si="4"/>
        <v>99.836298379400262</v>
      </c>
      <c r="AD6" s="79">
        <f t="shared" si="4"/>
        <v>216.57837300337914</v>
      </c>
      <c r="AE6" s="79">
        <f t="shared" si="4"/>
        <v>40.732590986185642</v>
      </c>
      <c r="AF6" s="79">
        <f t="shared" si="4"/>
        <v>43.485928756959716</v>
      </c>
      <c r="AG6" s="79">
        <f t="shared" si="4"/>
        <v>14.318686672705541</v>
      </c>
      <c r="AH6" s="79">
        <f t="shared" si="4"/>
        <v>8.484853253625948</v>
      </c>
      <c r="AI6" s="79">
        <f t="shared" ref="AI6:AZ6" si="5">(AI5/AI4)*100</f>
        <v>6.9550015447531965</v>
      </c>
      <c r="AJ6" s="79">
        <f t="shared" si="5"/>
        <v>7.3668317643929342</v>
      </c>
      <c r="AK6" s="79">
        <f t="shared" si="5"/>
        <v>8.1749942816627712</v>
      </c>
      <c r="AL6" s="79">
        <f t="shared" si="5"/>
        <v>9.6046594889818859</v>
      </c>
      <c r="AM6" s="79">
        <f t="shared" si="5"/>
        <v>8.8753417283461165</v>
      </c>
      <c r="AN6" s="79">
        <f t="shared" si="5"/>
        <v>11.311480460534767</v>
      </c>
      <c r="AO6" s="79">
        <f t="shared" si="5"/>
        <v>10.328502330768725</v>
      </c>
      <c r="AP6" s="79">
        <f t="shared" si="5"/>
        <v>9.9912241327489522</v>
      </c>
      <c r="AQ6" s="79">
        <f t="shared" si="5"/>
        <v>10.321784705129291</v>
      </c>
      <c r="AR6" s="79">
        <f t="shared" si="5"/>
        <v>9.9270121812838674</v>
      </c>
      <c r="AS6" s="79">
        <f t="shared" si="5"/>
        <v>10.345053403086588</v>
      </c>
      <c r="AT6" s="79">
        <f t="shared" si="5"/>
        <v>9.6995185930719821</v>
      </c>
      <c r="AU6" s="79">
        <f t="shared" si="5"/>
        <v>10.401634529280036</v>
      </c>
      <c r="AV6" s="79">
        <f t="shared" si="5"/>
        <v>70.213362872174855</v>
      </c>
      <c r="AW6" s="79">
        <f t="shared" si="5"/>
        <v>59.901695412688085</v>
      </c>
      <c r="AX6" s="79">
        <f t="shared" si="5"/>
        <v>65.047940323204628</v>
      </c>
      <c r="AY6" s="79">
        <f t="shared" si="5"/>
        <v>8.6787189953477348</v>
      </c>
      <c r="AZ6" s="79">
        <f t="shared" si="5"/>
        <v>6.4255614323810022</v>
      </c>
    </row>
    <row r="7" spans="1:52" ht="11.25" customHeight="1" x14ac:dyDescent="0.25">
      <c r="A7" s="81" t="s">
        <v>136</v>
      </c>
      <c r="B7" s="81"/>
      <c r="C7" s="81" t="s">
        <v>1055</v>
      </c>
      <c r="D7" s="81">
        <f>((D4-D3)/D3)*100</f>
        <v>8.1313511870214334</v>
      </c>
      <c r="E7" s="81">
        <f>((E4-E3)/E3)*100</f>
        <v>42.92458524190819</v>
      </c>
      <c r="F7" s="81">
        <f>((F4-F3)/F3)*100</f>
        <v>9.8640529464384539</v>
      </c>
      <c r="G7" s="81">
        <f>((G4-G3)/G3)*100</f>
        <v>37.590216078610311</v>
      </c>
      <c r="H7" s="81">
        <f>((H4-H3)/H3)*100</f>
        <v>19.093379775970888</v>
      </c>
      <c r="I7" s="81" t="s">
        <v>1055</v>
      </c>
      <c r="J7" s="81" t="s">
        <v>1055</v>
      </c>
      <c r="K7" s="81" t="s">
        <v>1055</v>
      </c>
      <c r="L7" s="81" t="s">
        <v>1055</v>
      </c>
      <c r="M7" s="81" t="s">
        <v>1055</v>
      </c>
      <c r="N7" s="81" t="s">
        <v>1055</v>
      </c>
      <c r="O7" s="81" t="s">
        <v>1055</v>
      </c>
      <c r="P7" s="81">
        <f>((P4-P3)/P3)*100</f>
        <v>14.9762055908327</v>
      </c>
      <c r="Q7" s="81">
        <f>((Q4-Q3)/Q3)*100</f>
        <v>31.457552194742831</v>
      </c>
      <c r="R7" s="81" t="s">
        <v>1055</v>
      </c>
      <c r="S7" s="81">
        <f>((S4-S3)/S3)*100</f>
        <v>-71.817479116122001</v>
      </c>
      <c r="T7" s="81" t="s">
        <v>1055</v>
      </c>
      <c r="U7" s="81" t="s">
        <v>1055</v>
      </c>
      <c r="V7" s="81" t="s">
        <v>1055</v>
      </c>
      <c r="W7" s="81" t="s">
        <v>1055</v>
      </c>
      <c r="X7" s="81">
        <f>((X4-X3)/X3)*100</f>
        <v>26.026450745734991</v>
      </c>
      <c r="Y7" s="81" t="s">
        <v>1055</v>
      </c>
      <c r="Z7" s="81">
        <f>((Z4-Z3)/Z3)*100</f>
        <v>10.253335275703442</v>
      </c>
      <c r="AA7" s="81">
        <f>((AA4-AA3)/AA3)*100</f>
        <v>-8.8843680507547855</v>
      </c>
      <c r="AB7" s="81" t="s">
        <v>1055</v>
      </c>
      <c r="AC7" s="81" t="s">
        <v>1055</v>
      </c>
      <c r="AD7" s="81" t="s">
        <v>1055</v>
      </c>
      <c r="AE7" s="81" t="s">
        <v>1055</v>
      </c>
      <c r="AF7" s="81" t="s">
        <v>1055</v>
      </c>
      <c r="AG7" s="81">
        <f>-AA7</f>
        <v>8.8843680507547855</v>
      </c>
      <c r="AH7" s="81">
        <f t="shared" ref="AH7:AT7" si="6">((AH4-AH3)/AH3)*100</f>
        <v>2.7832733205885201</v>
      </c>
      <c r="AI7" s="81">
        <f t="shared" si="6"/>
        <v>13.468231671245819</v>
      </c>
      <c r="AJ7" s="81">
        <f t="shared" si="6"/>
        <v>11.293522027813914</v>
      </c>
      <c r="AK7" s="81">
        <f t="shared" si="6"/>
        <v>6.1127023164094787</v>
      </c>
      <c r="AL7" s="81">
        <f t="shared" si="6"/>
        <v>-2.9210317188484147</v>
      </c>
      <c r="AM7" s="81">
        <f t="shared" si="6"/>
        <v>0.28510903335315246</v>
      </c>
      <c r="AN7" s="81">
        <f t="shared" si="6"/>
        <v>3.9307469673641395</v>
      </c>
      <c r="AO7" s="81">
        <f t="shared" si="6"/>
        <v>4.2389156175246701</v>
      </c>
      <c r="AP7" s="81">
        <f t="shared" si="6"/>
        <v>-2.5719670484721857</v>
      </c>
      <c r="AQ7" s="81">
        <f t="shared" si="6"/>
        <v>-6.6495985471742678</v>
      </c>
      <c r="AR7" s="81">
        <f t="shared" si="6"/>
        <v>6.9117630750393095</v>
      </c>
      <c r="AS7" s="81">
        <f t="shared" si="6"/>
        <v>-9.0693286534137272</v>
      </c>
      <c r="AT7" s="81">
        <f t="shared" si="6"/>
        <v>-14.0756022099501</v>
      </c>
      <c r="AU7" s="81" t="s">
        <v>1055</v>
      </c>
      <c r="AV7" s="81" t="s">
        <v>1055</v>
      </c>
      <c r="AW7" s="81" t="s">
        <v>1055</v>
      </c>
      <c r="AX7" s="81" t="s">
        <v>1055</v>
      </c>
      <c r="AY7" s="81" t="s">
        <v>1055</v>
      </c>
      <c r="AZ7" s="81" t="s">
        <v>1055</v>
      </c>
    </row>
    <row r="8" spans="1:52" ht="11.25" customHeight="1" x14ac:dyDescent="0.25">
      <c r="A8" s="79" t="s">
        <v>1446</v>
      </c>
      <c r="B8" s="79" t="s">
        <v>1058</v>
      </c>
      <c r="C8" s="79" t="s">
        <v>182</v>
      </c>
      <c r="D8" s="79">
        <v>428.71679553333797</v>
      </c>
      <c r="E8" s="79">
        <v>460.46365398909802</v>
      </c>
      <c r="F8" s="79">
        <v>170.136527510463</v>
      </c>
      <c r="G8" s="79">
        <v>1721.90353678014</v>
      </c>
      <c r="H8" s="79">
        <v>194465.37490071799</v>
      </c>
      <c r="I8" s="79">
        <v>594.86567440604495</v>
      </c>
      <c r="J8" s="79">
        <v>445.91567540479701</v>
      </c>
      <c r="K8" s="79">
        <v>43.084357070588098</v>
      </c>
      <c r="L8" s="79">
        <v>4.7135065413026602</v>
      </c>
      <c r="M8" s="79">
        <v>36.256042391876598</v>
      </c>
      <c r="N8" s="79">
        <v>0.65518782534896802</v>
      </c>
      <c r="O8" s="79">
        <v>6.5138763942387401</v>
      </c>
      <c r="P8" s="79">
        <v>349.59344906912401</v>
      </c>
      <c r="Q8" s="79">
        <v>1437.1182314769101</v>
      </c>
      <c r="R8" s="79">
        <v>4.7835783032401</v>
      </c>
      <c r="S8" s="79">
        <v>6.9971716991147499</v>
      </c>
      <c r="T8" s="79">
        <v>8.3837285567562194</v>
      </c>
      <c r="U8" s="79">
        <v>4.73003519202185</v>
      </c>
      <c r="V8" s="79">
        <v>0.40872735343947297</v>
      </c>
      <c r="W8" s="79">
        <v>11.3283857698936</v>
      </c>
      <c r="X8" s="79">
        <v>7.2394541918067299</v>
      </c>
      <c r="Y8" s="79" t="s">
        <v>182</v>
      </c>
      <c r="Z8" s="79">
        <v>618.892139049197</v>
      </c>
      <c r="AA8" s="79">
        <v>322.80419799557802</v>
      </c>
      <c r="AB8" s="79">
        <v>1.5724007557345301</v>
      </c>
      <c r="AC8" s="79">
        <v>2.4285188110666499E-2</v>
      </c>
      <c r="AD8" s="79">
        <v>0.14338371325650501</v>
      </c>
      <c r="AE8" s="79">
        <v>6.7463602036602497</v>
      </c>
      <c r="AF8" s="79">
        <v>0.17889597788185299</v>
      </c>
      <c r="AG8" s="79">
        <v>2.1657649517309299</v>
      </c>
      <c r="AH8" s="79">
        <v>196.122492048097</v>
      </c>
      <c r="AI8" s="79">
        <v>552.49915292571302</v>
      </c>
      <c r="AJ8" s="79">
        <v>87.402030951841496</v>
      </c>
      <c r="AK8" s="79">
        <v>475.46038897906402</v>
      </c>
      <c r="AL8" s="79">
        <v>107.09179780044499</v>
      </c>
      <c r="AM8" s="79">
        <v>23.059911543166901</v>
      </c>
      <c r="AN8" s="79">
        <v>120.385463371531</v>
      </c>
      <c r="AO8" s="79">
        <v>13.080085757922401</v>
      </c>
      <c r="AP8" s="79">
        <v>67.662855315214898</v>
      </c>
      <c r="AQ8" s="79">
        <v>11.6116026396294</v>
      </c>
      <c r="AR8" s="79">
        <v>26.489110617515198</v>
      </c>
      <c r="AS8" s="79">
        <v>2.7890412535893598</v>
      </c>
      <c r="AT8" s="79">
        <v>14.4002978620227</v>
      </c>
      <c r="AU8" s="79">
        <v>1.9554004583276201</v>
      </c>
      <c r="AV8" s="79">
        <v>0.19809709075979401</v>
      </c>
      <c r="AW8" s="79">
        <v>10.117989197101</v>
      </c>
      <c r="AX8" s="79">
        <v>9.6008908189341297E-2</v>
      </c>
      <c r="AY8" s="79">
        <v>2.1220451559750999</v>
      </c>
      <c r="AZ8" s="79">
        <v>1.4327329807367299</v>
      </c>
    </row>
    <row r="9" spans="1:52" ht="11.25" customHeight="1" x14ac:dyDescent="0.25">
      <c r="A9" s="79" t="s">
        <v>1445</v>
      </c>
      <c r="B9" s="79" t="s">
        <v>1058</v>
      </c>
      <c r="C9" s="79" t="s">
        <v>182</v>
      </c>
      <c r="D9" s="79">
        <v>438.775225564442</v>
      </c>
      <c r="E9" s="79">
        <v>450.88507149419598</v>
      </c>
      <c r="F9" s="79">
        <v>202.65117172227099</v>
      </c>
      <c r="G9" s="79">
        <v>1430.8083877808599</v>
      </c>
      <c r="H9" s="79">
        <v>187820.60513615399</v>
      </c>
      <c r="I9" s="79">
        <v>511.70017841778298</v>
      </c>
      <c r="J9" s="79">
        <v>397.90594351987102</v>
      </c>
      <c r="K9" s="79">
        <v>34.697566535368999</v>
      </c>
      <c r="L9" s="79">
        <v>4.8999080659076197</v>
      </c>
      <c r="M9" s="79">
        <v>29.557209408767399</v>
      </c>
      <c r="N9" s="79">
        <v>0.61749344802408401</v>
      </c>
      <c r="O9" s="79">
        <v>7.9697553832120196</v>
      </c>
      <c r="P9" s="79">
        <v>357.09227800897497</v>
      </c>
      <c r="Q9" s="79">
        <v>1471.8997951454801</v>
      </c>
      <c r="R9" s="79">
        <v>4.7826659174455202</v>
      </c>
      <c r="S9" s="79">
        <v>6.2601745826531197</v>
      </c>
      <c r="T9" s="79">
        <v>10.285031808869901</v>
      </c>
      <c r="U9" s="79">
        <v>4.5522735090507602</v>
      </c>
      <c r="V9" s="79">
        <v>0.33125351946921799</v>
      </c>
      <c r="W9" s="79">
        <v>8.4737738969820402</v>
      </c>
      <c r="X9" s="79">
        <v>5.4580569814291202</v>
      </c>
      <c r="Y9" s="79" t="s">
        <v>182</v>
      </c>
      <c r="Z9" s="79">
        <v>621.66534172031299</v>
      </c>
      <c r="AA9" s="79">
        <v>323.97507515715699</v>
      </c>
      <c r="AB9" s="79">
        <v>1.2665205970275999</v>
      </c>
      <c r="AC9" s="79">
        <v>2.63208797068443E-2</v>
      </c>
      <c r="AD9" s="79">
        <v>0.16324397817244701</v>
      </c>
      <c r="AE9" s="79">
        <v>5.5984311953681596</v>
      </c>
      <c r="AF9" s="79">
        <v>0.18069138844787899</v>
      </c>
      <c r="AG9" s="79">
        <v>2.23635633247385</v>
      </c>
      <c r="AH9" s="79">
        <v>195.37659877802301</v>
      </c>
      <c r="AI9" s="79">
        <v>542.31559915707999</v>
      </c>
      <c r="AJ9" s="79">
        <v>84.237975193753101</v>
      </c>
      <c r="AK9" s="79">
        <v>441.10720704650203</v>
      </c>
      <c r="AL9" s="79">
        <v>107.277921601328</v>
      </c>
      <c r="AM9" s="79">
        <v>22.815595775617499</v>
      </c>
      <c r="AN9" s="79">
        <v>119.26954530882099</v>
      </c>
      <c r="AO9" s="79">
        <v>13.0592432393954</v>
      </c>
      <c r="AP9" s="79">
        <v>67.440982489915399</v>
      </c>
      <c r="AQ9" s="79">
        <v>11.6283823127324</v>
      </c>
      <c r="AR9" s="79">
        <v>26.485039286424701</v>
      </c>
      <c r="AS9" s="79">
        <v>2.8023750833277399</v>
      </c>
      <c r="AT9" s="79">
        <v>14.480933652449201</v>
      </c>
      <c r="AU9" s="79">
        <v>1.8959803408551501</v>
      </c>
      <c r="AV9" s="79">
        <v>0.20901066609281499</v>
      </c>
      <c r="AW9" s="79">
        <v>9.4002450440272902</v>
      </c>
      <c r="AX9" s="79">
        <v>7.8015361203998296E-2</v>
      </c>
      <c r="AY9" s="79">
        <v>2.0772653962323502</v>
      </c>
      <c r="AZ9" s="79">
        <v>1.4235144934211601</v>
      </c>
    </row>
    <row r="10" spans="1:52" ht="11.25" customHeight="1" x14ac:dyDescent="0.25">
      <c r="A10" s="79" t="s">
        <v>1444</v>
      </c>
      <c r="B10" s="79" t="s">
        <v>1058</v>
      </c>
      <c r="C10" s="79" t="s">
        <v>182</v>
      </c>
      <c r="D10" s="79">
        <v>439.61987094502302</v>
      </c>
      <c r="E10" s="79">
        <v>471.30219125005698</v>
      </c>
      <c r="F10" s="79">
        <v>206.762839868604</v>
      </c>
      <c r="G10" s="79">
        <v>1439.5211757496099</v>
      </c>
      <c r="H10" s="79">
        <v>193760.22787158299</v>
      </c>
      <c r="I10" s="79">
        <v>573.24395623501505</v>
      </c>
      <c r="J10" s="79">
        <v>439.393740898011</v>
      </c>
      <c r="K10" s="79">
        <v>44.271651213371399</v>
      </c>
      <c r="L10" s="79">
        <v>4.7742712695187901</v>
      </c>
      <c r="M10" s="79">
        <v>32.683042265833897</v>
      </c>
      <c r="N10" s="79">
        <v>0.66390804607943199</v>
      </c>
      <c r="O10" s="79">
        <v>16.039854319900201</v>
      </c>
      <c r="P10" s="79">
        <v>361.38439155257299</v>
      </c>
      <c r="Q10" s="79">
        <v>1546.06686220092</v>
      </c>
      <c r="R10" s="79">
        <v>4.9148627008596897</v>
      </c>
      <c r="S10" s="79">
        <v>7.0943694016660501</v>
      </c>
      <c r="T10" s="79">
        <v>13.1542150109253</v>
      </c>
      <c r="U10" s="79">
        <v>5.30407957564264</v>
      </c>
      <c r="V10" s="79">
        <v>0.29242077829083202</v>
      </c>
      <c r="W10" s="79">
        <v>8.6758751352034391</v>
      </c>
      <c r="X10" s="79">
        <v>5.6313532523054404</v>
      </c>
      <c r="Y10" s="79" t="s">
        <v>182</v>
      </c>
      <c r="Z10" s="79">
        <v>635.53983351094598</v>
      </c>
      <c r="AA10" s="79">
        <v>328.52866378898898</v>
      </c>
      <c r="AB10" s="79">
        <v>1.5210153195719101</v>
      </c>
      <c r="AC10" s="79">
        <v>2.7150201695045E-2</v>
      </c>
      <c r="AD10" s="79">
        <v>0.33248897185528697</v>
      </c>
      <c r="AE10" s="79">
        <v>5.0360303210537598</v>
      </c>
      <c r="AF10" s="79">
        <v>0.18068077012942599</v>
      </c>
      <c r="AG10" s="79">
        <v>2.1799766270431098</v>
      </c>
      <c r="AH10" s="79">
        <v>199.31101334466601</v>
      </c>
      <c r="AI10" s="79">
        <v>553.65282638363703</v>
      </c>
      <c r="AJ10" s="79">
        <v>87.884638208723104</v>
      </c>
      <c r="AK10" s="79">
        <v>454.25293702167301</v>
      </c>
      <c r="AL10" s="79">
        <v>110.205076870285</v>
      </c>
      <c r="AM10" s="79">
        <v>23.326023483855099</v>
      </c>
      <c r="AN10" s="79">
        <v>121.904097433787</v>
      </c>
      <c r="AO10" s="79">
        <v>13.435678127584</v>
      </c>
      <c r="AP10" s="79">
        <v>69.269070015001006</v>
      </c>
      <c r="AQ10" s="79">
        <v>12.102661607704301</v>
      </c>
      <c r="AR10" s="79">
        <v>27.5489053521698</v>
      </c>
      <c r="AS10" s="79">
        <v>2.9096956085767398</v>
      </c>
      <c r="AT10" s="79">
        <v>14.912619957423299</v>
      </c>
      <c r="AU10" s="79">
        <v>2.00369937459508</v>
      </c>
      <c r="AV10" s="79">
        <v>0.20256772263124301</v>
      </c>
      <c r="AW10" s="79">
        <v>9.1343520874973994</v>
      </c>
      <c r="AX10" s="79">
        <v>8.0594111033842605E-2</v>
      </c>
      <c r="AY10" s="79">
        <v>2.1667025025555802</v>
      </c>
      <c r="AZ10" s="79">
        <v>1.4535546131933701</v>
      </c>
    </row>
    <row r="11" spans="1:52" ht="11.25" customHeight="1" x14ac:dyDescent="0.25">
      <c r="A11" s="79" t="s">
        <v>1443</v>
      </c>
      <c r="B11" s="79" t="s">
        <v>1058</v>
      </c>
      <c r="C11" s="79" t="s">
        <v>182</v>
      </c>
      <c r="D11" s="79">
        <v>446.28526295622902</v>
      </c>
      <c r="E11" s="79">
        <v>456.68923749464102</v>
      </c>
      <c r="F11" s="79">
        <v>197.847880966509</v>
      </c>
      <c r="G11" s="79">
        <v>1375.6646038087799</v>
      </c>
      <c r="H11" s="79">
        <v>192625.98545478599</v>
      </c>
      <c r="I11" s="79">
        <v>549.51463615275804</v>
      </c>
      <c r="J11" s="79">
        <v>435.99199418439201</v>
      </c>
      <c r="K11" s="79">
        <v>57.633075434541702</v>
      </c>
      <c r="L11" s="79">
        <v>4.69233450625957</v>
      </c>
      <c r="M11" s="79">
        <v>28.354025101221001</v>
      </c>
      <c r="N11" s="79">
        <v>0.70927414345159301</v>
      </c>
      <c r="O11" s="79">
        <v>26.509864795689801</v>
      </c>
      <c r="P11" s="79">
        <v>358.56657609073102</v>
      </c>
      <c r="Q11" s="79">
        <v>1577.7313844150101</v>
      </c>
      <c r="R11" s="79">
        <v>4.7837778463035896</v>
      </c>
      <c r="S11" s="79">
        <v>8.3498298027387907</v>
      </c>
      <c r="T11" s="79">
        <v>19.137349759129101</v>
      </c>
      <c r="U11" s="79">
        <v>6.1953163298350002</v>
      </c>
      <c r="V11" s="79">
        <v>0.37939556092266302</v>
      </c>
      <c r="W11" s="79">
        <v>10.6997961397525</v>
      </c>
      <c r="X11" s="79">
        <v>6.7785051468233499</v>
      </c>
      <c r="Y11" s="79">
        <v>0.31862230193910601</v>
      </c>
      <c r="Z11" s="79">
        <v>633.70196496034896</v>
      </c>
      <c r="AA11" s="79">
        <v>324.16081695000202</v>
      </c>
      <c r="AB11" s="79">
        <v>1.1781944179070301</v>
      </c>
      <c r="AC11" s="79">
        <v>2.3592745084952901E-2</v>
      </c>
      <c r="AD11" s="79">
        <v>0.65945083156596596</v>
      </c>
      <c r="AE11" s="79">
        <v>8.3601920931770994</v>
      </c>
      <c r="AF11" s="79">
        <v>0.23295880320408899</v>
      </c>
      <c r="AG11" s="79">
        <v>2.2689759184229801</v>
      </c>
      <c r="AH11" s="79">
        <v>200.40265808744201</v>
      </c>
      <c r="AI11" s="79">
        <v>551.94754477965398</v>
      </c>
      <c r="AJ11" s="79">
        <v>89.373609347760805</v>
      </c>
      <c r="AK11" s="79">
        <v>491.62068149993001</v>
      </c>
      <c r="AL11" s="79">
        <v>111.084707696865</v>
      </c>
      <c r="AM11" s="79">
        <v>23.249522576421601</v>
      </c>
      <c r="AN11" s="79">
        <v>121.80402683549001</v>
      </c>
      <c r="AO11" s="79">
        <v>13.412059810473799</v>
      </c>
      <c r="AP11" s="79">
        <v>67.749944268809699</v>
      </c>
      <c r="AQ11" s="79">
        <v>11.622379213529801</v>
      </c>
      <c r="AR11" s="79">
        <v>26.7465245762968</v>
      </c>
      <c r="AS11" s="79">
        <v>2.8445280771254202</v>
      </c>
      <c r="AT11" s="79">
        <v>14.5194361594016</v>
      </c>
      <c r="AU11" s="79">
        <v>1.9576564554232201</v>
      </c>
      <c r="AV11" s="79">
        <v>0.162169359182252</v>
      </c>
      <c r="AW11" s="79">
        <v>15.017518389234899</v>
      </c>
      <c r="AX11" s="79">
        <v>0.108508024278218</v>
      </c>
      <c r="AY11" s="79">
        <v>2.2042198022740802</v>
      </c>
      <c r="AZ11" s="79">
        <v>1.4820774861853301</v>
      </c>
    </row>
    <row r="12" spans="1:52" ht="11.25" customHeight="1" x14ac:dyDescent="0.25">
      <c r="A12" s="79" t="s">
        <v>1442</v>
      </c>
      <c r="B12" s="79" t="s">
        <v>1058</v>
      </c>
      <c r="C12" s="79" t="s">
        <v>182</v>
      </c>
      <c r="D12" s="79">
        <v>519.18117376024804</v>
      </c>
      <c r="E12" s="79">
        <v>478.076864569897</v>
      </c>
      <c r="F12" s="79">
        <v>169.432420194896</v>
      </c>
      <c r="G12" s="79">
        <v>977.47508975486505</v>
      </c>
      <c r="H12" s="79">
        <v>198203.64601197501</v>
      </c>
      <c r="I12" s="79">
        <v>775.71460303015601</v>
      </c>
      <c r="J12" s="79" t="s">
        <v>182</v>
      </c>
      <c r="K12" s="79">
        <v>105.93124961273099</v>
      </c>
      <c r="L12" s="79">
        <v>5.1843072180808702</v>
      </c>
      <c r="M12" s="79">
        <v>26.174322545953501</v>
      </c>
      <c r="N12" s="79">
        <v>0.978526664287654</v>
      </c>
      <c r="O12" s="79">
        <v>115.31788769743299</v>
      </c>
      <c r="P12" s="79">
        <v>384.92730770754798</v>
      </c>
      <c r="Q12" s="79">
        <v>2002.5086397765599</v>
      </c>
      <c r="R12" s="79">
        <v>5.4471814804192</v>
      </c>
      <c r="S12" s="79">
        <v>16.166530027568601</v>
      </c>
      <c r="T12" s="79">
        <v>51.727930882425603</v>
      </c>
      <c r="U12" s="79">
        <v>16.2483083878925</v>
      </c>
      <c r="V12" s="79">
        <v>0.50505482363022303</v>
      </c>
      <c r="W12" s="79">
        <v>10.9182332676145</v>
      </c>
      <c r="X12" s="79">
        <v>6.4850794060008301</v>
      </c>
      <c r="Y12" s="79" t="s">
        <v>182</v>
      </c>
      <c r="Z12" s="79">
        <v>664.10905267680801</v>
      </c>
      <c r="AA12" s="79">
        <v>343.54339660969498</v>
      </c>
      <c r="AB12" s="79">
        <v>1.41460595715952</v>
      </c>
      <c r="AC12" s="79" t="s">
        <v>182</v>
      </c>
      <c r="AD12" s="79">
        <v>2.0273519623145702</v>
      </c>
      <c r="AE12" s="79">
        <v>4.4724574088394702</v>
      </c>
      <c r="AF12" s="79" t="s">
        <v>182</v>
      </c>
      <c r="AG12" s="79">
        <v>2.2365688541926798</v>
      </c>
      <c r="AH12" s="79">
        <v>209.16850918042499</v>
      </c>
      <c r="AI12" s="79">
        <v>592.72566895439797</v>
      </c>
      <c r="AJ12" s="79">
        <v>92.763557716459204</v>
      </c>
      <c r="AK12" s="79">
        <v>495.721364766573</v>
      </c>
      <c r="AL12" s="79">
        <v>111.038560163811</v>
      </c>
      <c r="AM12" s="79">
        <v>25.228758045049702</v>
      </c>
      <c r="AN12" s="79">
        <v>125.882122933715</v>
      </c>
      <c r="AO12" s="79">
        <v>13.791303963332799</v>
      </c>
      <c r="AP12" s="79">
        <v>70.440165793011104</v>
      </c>
      <c r="AQ12" s="79">
        <v>12.106717301492701</v>
      </c>
      <c r="AR12" s="79">
        <v>27.6511527895223</v>
      </c>
      <c r="AS12" s="79">
        <v>2.7510789126374</v>
      </c>
      <c r="AT12" s="79">
        <v>15.078215474097799</v>
      </c>
      <c r="AU12" s="79">
        <v>2.0449660745340501</v>
      </c>
      <c r="AV12" s="79">
        <v>0</v>
      </c>
      <c r="AW12" s="79">
        <v>16.119977763648301</v>
      </c>
      <c r="AX12" s="79" t="s">
        <v>182</v>
      </c>
      <c r="AY12" s="79">
        <v>2.1777182008707801</v>
      </c>
      <c r="AZ12" s="79">
        <v>1.54873310503461</v>
      </c>
    </row>
    <row r="13" spans="1:52" ht="11.25" customHeight="1" x14ac:dyDescent="0.25">
      <c r="A13" s="79" t="s">
        <v>1441</v>
      </c>
      <c r="B13" s="79" t="s">
        <v>1058</v>
      </c>
      <c r="C13" s="79">
        <v>1.1400518894440399</v>
      </c>
      <c r="D13" s="79">
        <v>476.673549098325</v>
      </c>
      <c r="E13" s="79">
        <v>497.79647654840198</v>
      </c>
      <c r="F13" s="79">
        <v>223.585420399051</v>
      </c>
      <c r="G13" s="79">
        <v>1668.70383433607</v>
      </c>
      <c r="H13" s="79">
        <v>189034.87471037699</v>
      </c>
      <c r="I13" s="79">
        <v>515.35027827692397</v>
      </c>
      <c r="J13" s="79">
        <v>526.71855142516404</v>
      </c>
      <c r="K13" s="79">
        <v>103.348081099219</v>
      </c>
      <c r="L13" s="79">
        <v>4.7865852740450396</v>
      </c>
      <c r="M13" s="79">
        <v>30.3818826179143</v>
      </c>
      <c r="N13" s="79">
        <v>0.78929149399042298</v>
      </c>
      <c r="O13" s="79">
        <v>46.1093797999823</v>
      </c>
      <c r="P13" s="79">
        <v>368.10586827168902</v>
      </c>
      <c r="Q13" s="79">
        <v>1794.14774694676</v>
      </c>
      <c r="R13" s="79">
        <v>5.1809464844026003</v>
      </c>
      <c r="S13" s="79">
        <v>8.8389045755965903</v>
      </c>
      <c r="T13" s="79">
        <v>25.403967183047602</v>
      </c>
      <c r="U13" s="79">
        <v>7.9250068948392798</v>
      </c>
      <c r="V13" s="79">
        <v>0.37257718385878202</v>
      </c>
      <c r="W13" s="79">
        <v>8.9430353725850207</v>
      </c>
      <c r="X13" s="79">
        <v>5.93461509055577</v>
      </c>
      <c r="Y13" s="79">
        <v>0.287224091258242</v>
      </c>
      <c r="Z13" s="79">
        <v>647.412785465306</v>
      </c>
      <c r="AA13" s="79">
        <v>335.50628894503802</v>
      </c>
      <c r="AB13" s="79">
        <v>1.1349739662788301</v>
      </c>
      <c r="AC13" s="79">
        <v>2.8576771722423299E-2</v>
      </c>
      <c r="AD13" s="79">
        <v>1.18409230992279</v>
      </c>
      <c r="AE13" s="79">
        <v>6.6491795074857798</v>
      </c>
      <c r="AF13" s="79">
        <v>0.246564488677917</v>
      </c>
      <c r="AG13" s="79">
        <v>2.4333925648408798</v>
      </c>
      <c r="AH13" s="79">
        <v>204.27580189386401</v>
      </c>
      <c r="AI13" s="79">
        <v>565.00564495823903</v>
      </c>
      <c r="AJ13" s="79">
        <v>89.680115352075006</v>
      </c>
      <c r="AK13" s="79">
        <v>468.58016547186901</v>
      </c>
      <c r="AL13" s="79">
        <v>113.96941652907699</v>
      </c>
      <c r="AM13" s="79">
        <v>24.0130814343472</v>
      </c>
      <c r="AN13" s="79">
        <v>126.78952708900199</v>
      </c>
      <c r="AO13" s="79">
        <v>14.0225488552224</v>
      </c>
      <c r="AP13" s="79">
        <v>70.977715795591294</v>
      </c>
      <c r="AQ13" s="79">
        <v>12.267547229301799</v>
      </c>
      <c r="AR13" s="79">
        <v>28.195816659199998</v>
      </c>
      <c r="AS13" s="79">
        <v>2.9706867042648599</v>
      </c>
      <c r="AT13" s="79">
        <v>15.435547975964999</v>
      </c>
      <c r="AU13" s="79">
        <v>2.10450539043608</v>
      </c>
      <c r="AV13" s="79">
        <v>0.219578609075194</v>
      </c>
      <c r="AW13" s="79">
        <v>14.411337151758101</v>
      </c>
      <c r="AX13" s="79">
        <v>0.105490812081052</v>
      </c>
      <c r="AY13" s="79">
        <v>2.2712317354835201</v>
      </c>
      <c r="AZ13" s="79">
        <v>1.5252471524751501</v>
      </c>
    </row>
    <row r="14" spans="1:52" ht="11.25" customHeight="1" x14ac:dyDescent="0.25">
      <c r="A14" s="79" t="s">
        <v>1440</v>
      </c>
      <c r="B14" s="79" t="s">
        <v>1058</v>
      </c>
      <c r="C14" s="79">
        <v>1.193751</v>
      </c>
      <c r="D14" s="79">
        <v>466.3861</v>
      </c>
      <c r="E14" s="79">
        <v>561.39300000000003</v>
      </c>
      <c r="F14" s="79">
        <v>138.2834</v>
      </c>
      <c r="G14" s="79">
        <v>1956.443356</v>
      </c>
      <c r="H14" s="79">
        <v>239820.5</v>
      </c>
      <c r="I14" s="79">
        <v>680.89729999999997</v>
      </c>
      <c r="J14" s="79">
        <v>626.78240000000005</v>
      </c>
      <c r="K14" s="79">
        <v>1.621929</v>
      </c>
      <c r="L14" s="79">
        <v>1.3606750000000001</v>
      </c>
      <c r="M14" s="79">
        <v>16.92024</v>
      </c>
      <c r="N14" s="79">
        <v>0.56018699999999999</v>
      </c>
      <c r="O14" s="79">
        <v>0.77749400000000002</v>
      </c>
      <c r="P14" s="79">
        <v>387.2894</v>
      </c>
      <c r="Q14" s="79">
        <v>1566.554484</v>
      </c>
      <c r="R14" s="79">
        <v>2.2587549999999998</v>
      </c>
      <c r="S14" s="79">
        <v>4.5004150000000003</v>
      </c>
      <c r="T14" s="79">
        <v>8.3234670000000008</v>
      </c>
      <c r="U14" s="79">
        <v>5.4634780000000003</v>
      </c>
      <c r="V14" s="79">
        <v>0.556226</v>
      </c>
      <c r="W14" s="79">
        <v>19.64911</v>
      </c>
      <c r="X14" s="79">
        <v>9.4594609999999992</v>
      </c>
      <c r="Y14" s="79" t="s">
        <v>182</v>
      </c>
      <c r="Z14" s="79">
        <v>630.3682</v>
      </c>
      <c r="AA14" s="79">
        <v>297.32159999999999</v>
      </c>
      <c r="AB14" s="79">
        <v>0.708229</v>
      </c>
      <c r="AC14" s="79">
        <v>3.0141999999999999E-2</v>
      </c>
      <c r="AD14" s="79">
        <v>0</v>
      </c>
      <c r="AE14" s="79">
        <v>4.9425739999999996</v>
      </c>
      <c r="AF14" s="79">
        <v>0.225328</v>
      </c>
      <c r="AG14" s="79">
        <v>2.538103</v>
      </c>
      <c r="AH14" s="79">
        <v>180.43809999999999</v>
      </c>
      <c r="AI14" s="79">
        <v>587.25019999999995</v>
      </c>
      <c r="AJ14" s="79">
        <v>84.895769999999999</v>
      </c>
      <c r="AK14" s="79">
        <v>439.94940000000003</v>
      </c>
      <c r="AL14" s="79">
        <v>97.284800000000004</v>
      </c>
      <c r="AM14" s="79">
        <v>21.518139999999999</v>
      </c>
      <c r="AN14" s="79">
        <v>99.910799999999995</v>
      </c>
      <c r="AO14" s="79">
        <v>11.61476</v>
      </c>
      <c r="AP14" s="79">
        <v>61.448779999999999</v>
      </c>
      <c r="AQ14" s="79">
        <v>10.55142</v>
      </c>
      <c r="AR14" s="79">
        <v>24.754370000000002</v>
      </c>
      <c r="AS14" s="79">
        <v>2.5027080000000002</v>
      </c>
      <c r="AT14" s="79">
        <v>13.41644</v>
      </c>
      <c r="AU14" s="79">
        <v>1.8053539999999999</v>
      </c>
      <c r="AV14" s="79">
        <v>8.9985999999999997E-2</v>
      </c>
      <c r="AW14" s="79">
        <v>10.806369999999999</v>
      </c>
      <c r="AX14" s="79">
        <v>0.10804800000000001</v>
      </c>
      <c r="AY14" s="79">
        <v>1.958904</v>
      </c>
      <c r="AZ14" s="79">
        <v>1.5706310000000001</v>
      </c>
    </row>
    <row r="15" spans="1:52" ht="11.25" customHeight="1" x14ac:dyDescent="0.25">
      <c r="A15" s="79" t="s">
        <v>1439</v>
      </c>
      <c r="B15" s="79" t="s">
        <v>1058</v>
      </c>
      <c r="C15" s="79">
        <v>-2.98E-3</v>
      </c>
      <c r="D15" s="79">
        <v>463.00009999999997</v>
      </c>
      <c r="E15" s="79">
        <v>525.8845</v>
      </c>
      <c r="F15" s="79">
        <v>136.6112</v>
      </c>
      <c r="G15" s="79">
        <v>2120.87851</v>
      </c>
      <c r="H15" s="79">
        <v>225434.8</v>
      </c>
      <c r="I15" s="79">
        <v>646.06979999999999</v>
      </c>
      <c r="J15" s="79">
        <v>568.20039999999995</v>
      </c>
      <c r="K15" s="79">
        <v>51.491219999999998</v>
      </c>
      <c r="L15" s="79">
        <v>1.228877</v>
      </c>
      <c r="M15" s="79">
        <v>14.130050000000001</v>
      </c>
      <c r="N15" s="79">
        <v>0.54632400000000003</v>
      </c>
      <c r="O15" s="79">
        <v>0.66756899999999997</v>
      </c>
      <c r="P15" s="79">
        <v>394.07040000000001</v>
      </c>
      <c r="Q15" s="79">
        <v>1594.411601</v>
      </c>
      <c r="R15" s="79">
        <v>2.7849360000000001</v>
      </c>
      <c r="S15" s="79">
        <v>4.2925810000000002</v>
      </c>
      <c r="T15" s="79">
        <v>8.0595230000000004</v>
      </c>
      <c r="U15" s="79">
        <v>5.7334709999999998</v>
      </c>
      <c r="V15" s="79">
        <v>0.66384200000000004</v>
      </c>
      <c r="W15" s="79">
        <v>25.987449999999999</v>
      </c>
      <c r="X15" s="79">
        <v>11.64644</v>
      </c>
      <c r="Y15" s="79" t="s">
        <v>182</v>
      </c>
      <c r="Z15" s="79">
        <v>659.4357</v>
      </c>
      <c r="AA15" s="79">
        <v>297.05360000000002</v>
      </c>
      <c r="AB15" s="79">
        <v>0.60514699999999999</v>
      </c>
      <c r="AC15" s="79">
        <v>0</v>
      </c>
      <c r="AD15" s="79">
        <v>0</v>
      </c>
      <c r="AE15" s="79">
        <v>4.8341770000000004</v>
      </c>
      <c r="AF15" s="79">
        <v>0.18684899999999999</v>
      </c>
      <c r="AG15" s="79">
        <v>2.5301740000000001</v>
      </c>
      <c r="AH15" s="79">
        <v>181.65979999999999</v>
      </c>
      <c r="AI15" s="79">
        <v>596.91959999999995</v>
      </c>
      <c r="AJ15" s="79">
        <v>85.392349999999993</v>
      </c>
      <c r="AK15" s="79">
        <v>429.27440000000001</v>
      </c>
      <c r="AL15" s="79">
        <v>98.133160000000004</v>
      </c>
      <c r="AM15" s="79">
        <v>21.74849</v>
      </c>
      <c r="AN15" s="79">
        <v>98.359009999999998</v>
      </c>
      <c r="AO15" s="79">
        <v>11.683149999999999</v>
      </c>
      <c r="AP15" s="79">
        <v>61.244100000000003</v>
      </c>
      <c r="AQ15" s="79">
        <v>10.64073</v>
      </c>
      <c r="AR15" s="79">
        <v>24.55885</v>
      </c>
      <c r="AS15" s="79">
        <v>2.5335239999999999</v>
      </c>
      <c r="AT15" s="79">
        <v>13.104139999999999</v>
      </c>
      <c r="AU15" s="79">
        <v>1.7998209999999999</v>
      </c>
      <c r="AV15" s="79">
        <v>9.2841999999999994E-2</v>
      </c>
      <c r="AW15" s="79">
        <v>8.9631500000000006</v>
      </c>
      <c r="AX15" s="79">
        <v>7.7018000000000003E-2</v>
      </c>
      <c r="AY15" s="79">
        <v>1.9962169999999999</v>
      </c>
      <c r="AZ15" s="79">
        <v>1.5101199999999999</v>
      </c>
    </row>
    <row r="16" spans="1:52" ht="11.25" customHeight="1" x14ac:dyDescent="0.25">
      <c r="A16" s="79" t="s">
        <v>1438</v>
      </c>
      <c r="B16" s="79" t="s">
        <v>1058</v>
      </c>
      <c r="C16" s="79">
        <v>0.60592400000000002</v>
      </c>
      <c r="D16" s="79">
        <v>477.34269999999998</v>
      </c>
      <c r="E16" s="79">
        <v>523.51430000000005</v>
      </c>
      <c r="F16" s="79">
        <v>165.96610000000001</v>
      </c>
      <c r="G16" s="79">
        <v>1884.21119</v>
      </c>
      <c r="H16" s="79">
        <v>248548.3</v>
      </c>
      <c r="I16" s="79">
        <v>660.18340000000001</v>
      </c>
      <c r="J16" s="79">
        <v>606.27409999999998</v>
      </c>
      <c r="K16" s="79">
        <v>47.466439999999999</v>
      </c>
      <c r="L16" s="79">
        <v>1.0897349999999999</v>
      </c>
      <c r="M16" s="79">
        <v>17.54166</v>
      </c>
      <c r="N16" s="79">
        <v>0.537138</v>
      </c>
      <c r="O16" s="79">
        <v>0.71977899999999995</v>
      </c>
      <c r="P16" s="79">
        <v>409.7398</v>
      </c>
      <c r="Q16" s="79">
        <v>1664.8271219999999</v>
      </c>
      <c r="R16" s="79">
        <v>2.4657049999999998</v>
      </c>
      <c r="S16" s="79">
        <v>4.2974199999999998</v>
      </c>
      <c r="T16" s="79">
        <v>9.4114050000000002</v>
      </c>
      <c r="U16" s="79">
        <v>6.0914910000000004</v>
      </c>
      <c r="V16" s="79">
        <v>0.64678800000000003</v>
      </c>
      <c r="W16" s="79">
        <v>20.18037</v>
      </c>
      <c r="X16" s="79">
        <v>9.3296919999999997</v>
      </c>
      <c r="Y16" s="79" t="s">
        <v>182</v>
      </c>
      <c r="Z16" s="79">
        <v>656.56920000000002</v>
      </c>
      <c r="AA16" s="79">
        <v>299.14859999999999</v>
      </c>
      <c r="AB16" s="79">
        <v>0.91635299999999997</v>
      </c>
      <c r="AC16" s="79">
        <v>0</v>
      </c>
      <c r="AD16" s="79">
        <v>0</v>
      </c>
      <c r="AE16" s="79">
        <v>5.0467079999999997</v>
      </c>
      <c r="AF16" s="79">
        <v>0.24946699999999999</v>
      </c>
      <c r="AG16" s="79">
        <v>2.7425709999999999</v>
      </c>
      <c r="AH16" s="79">
        <v>189.42420000000001</v>
      </c>
      <c r="AI16" s="79">
        <v>604.80579999999998</v>
      </c>
      <c r="AJ16" s="79">
        <v>89.510429999999999</v>
      </c>
      <c r="AK16" s="79">
        <v>444.94009999999997</v>
      </c>
      <c r="AL16" s="79">
        <v>101.5209</v>
      </c>
      <c r="AM16" s="79">
        <v>22.63476</v>
      </c>
      <c r="AN16" s="79">
        <v>103.6778</v>
      </c>
      <c r="AO16" s="79">
        <v>12.185449999999999</v>
      </c>
      <c r="AP16" s="79">
        <v>62.909619999999997</v>
      </c>
      <c r="AQ16" s="79">
        <v>10.956770000000001</v>
      </c>
      <c r="AR16" s="79">
        <v>25.918310000000002</v>
      </c>
      <c r="AS16" s="79">
        <v>2.6255899999999999</v>
      </c>
      <c r="AT16" s="79">
        <v>13.98326</v>
      </c>
      <c r="AU16" s="79">
        <v>1.8672059999999999</v>
      </c>
      <c r="AV16" s="79">
        <v>9.1051999999999994E-2</v>
      </c>
      <c r="AW16" s="79">
        <v>10.11979</v>
      </c>
      <c r="AX16" s="79">
        <v>8.8093000000000005E-2</v>
      </c>
      <c r="AY16" s="79">
        <v>1.9458230000000001</v>
      </c>
      <c r="AZ16" s="79">
        <v>1.613</v>
      </c>
    </row>
    <row r="17" spans="1:52" ht="11.25" customHeight="1" x14ac:dyDescent="0.25">
      <c r="A17" s="79" t="s">
        <v>1437</v>
      </c>
      <c r="B17" s="79" t="s">
        <v>1058</v>
      </c>
      <c r="C17" s="79">
        <v>1.3391139999999999</v>
      </c>
      <c r="D17" s="79">
        <v>474.67540000000002</v>
      </c>
      <c r="E17" s="79">
        <v>536.00390000000004</v>
      </c>
      <c r="F17" s="79">
        <v>147.24039999999999</v>
      </c>
      <c r="G17" s="79">
        <v>1901.1510109999999</v>
      </c>
      <c r="H17" s="79">
        <v>228458</v>
      </c>
      <c r="I17" s="79">
        <v>704.46540000000005</v>
      </c>
      <c r="J17" s="79">
        <v>665.8528</v>
      </c>
      <c r="K17" s="79">
        <v>137.36199999999999</v>
      </c>
      <c r="L17" s="79">
        <v>1.1629940000000001</v>
      </c>
      <c r="M17" s="79">
        <v>19.951059999999998</v>
      </c>
      <c r="N17" s="79">
        <v>0.52192700000000003</v>
      </c>
      <c r="O17" s="79">
        <v>0.96348800000000001</v>
      </c>
      <c r="P17" s="79">
        <v>401.06630000000001</v>
      </c>
      <c r="Q17" s="79">
        <v>1547.7048520000001</v>
      </c>
      <c r="R17" s="79">
        <v>2.3359179999999999</v>
      </c>
      <c r="S17" s="79">
        <v>4.7338170000000002</v>
      </c>
      <c r="T17" s="79">
        <v>9.5436870000000003</v>
      </c>
      <c r="U17" s="79">
        <v>7.3748209999999998</v>
      </c>
      <c r="V17" s="79">
        <v>0.666184</v>
      </c>
      <c r="W17" s="79">
        <v>25.103259999999999</v>
      </c>
      <c r="X17" s="79">
        <v>11.66126</v>
      </c>
      <c r="Y17" s="79">
        <v>0.96630799999999994</v>
      </c>
      <c r="Z17" s="79">
        <v>646.24639999999999</v>
      </c>
      <c r="AA17" s="79">
        <v>291.27800000000002</v>
      </c>
      <c r="AB17" s="79">
        <v>0.87386799999999998</v>
      </c>
      <c r="AC17" s="79">
        <v>0</v>
      </c>
      <c r="AD17" s="79">
        <v>0</v>
      </c>
      <c r="AE17" s="79">
        <v>6.9363400000000004</v>
      </c>
      <c r="AF17" s="79">
        <v>0.28832999999999998</v>
      </c>
      <c r="AG17" s="79">
        <v>3.043199</v>
      </c>
      <c r="AH17" s="79">
        <v>188.77770000000001</v>
      </c>
      <c r="AI17" s="79">
        <v>600.88040000000001</v>
      </c>
      <c r="AJ17" s="79">
        <v>88.589780000000005</v>
      </c>
      <c r="AK17" s="79">
        <v>435.83499999999998</v>
      </c>
      <c r="AL17" s="79">
        <v>99.343339999999998</v>
      </c>
      <c r="AM17" s="79">
        <v>22.250330000000002</v>
      </c>
      <c r="AN17" s="79">
        <v>102.1053</v>
      </c>
      <c r="AO17" s="79">
        <v>11.810169999999999</v>
      </c>
      <c r="AP17" s="79">
        <v>60.649709999999999</v>
      </c>
      <c r="AQ17" s="79">
        <v>10.73897</v>
      </c>
      <c r="AR17" s="79">
        <v>25.31718</v>
      </c>
      <c r="AS17" s="79">
        <v>2.6135619999999999</v>
      </c>
      <c r="AT17" s="79">
        <v>13.48108</v>
      </c>
      <c r="AU17" s="79">
        <v>1.806692</v>
      </c>
      <c r="AV17" s="79">
        <v>0</v>
      </c>
      <c r="AW17" s="79">
        <v>13.876849999999999</v>
      </c>
      <c r="AX17" s="79">
        <v>0.10336099999999999</v>
      </c>
      <c r="AY17" s="79">
        <v>1.98814</v>
      </c>
      <c r="AZ17" s="79">
        <v>1.605729</v>
      </c>
    </row>
    <row r="18" spans="1:52" ht="11.25" customHeight="1" x14ac:dyDescent="0.25">
      <c r="A18" s="79" t="s">
        <v>1436</v>
      </c>
      <c r="B18" s="79" t="s">
        <v>1058</v>
      </c>
      <c r="C18" s="79" t="s">
        <v>182</v>
      </c>
      <c r="D18" s="79">
        <v>469.28620000000001</v>
      </c>
      <c r="E18" s="79">
        <v>525.23479999999995</v>
      </c>
      <c r="F18" s="79">
        <v>122.8999</v>
      </c>
      <c r="G18" s="79">
        <v>3055.7701729999999</v>
      </c>
      <c r="H18" s="79">
        <v>230249.7</v>
      </c>
      <c r="I18" s="79">
        <v>654.76729999999998</v>
      </c>
      <c r="J18" s="79">
        <v>527.11440000000005</v>
      </c>
      <c r="K18" s="79">
        <v>53.137500000000003</v>
      </c>
      <c r="L18" s="79">
        <v>1.3139700000000001</v>
      </c>
      <c r="M18" s="79">
        <v>14.500540000000001</v>
      </c>
      <c r="N18" s="79">
        <v>0.53749400000000003</v>
      </c>
      <c r="O18" s="79" t="s">
        <v>182</v>
      </c>
      <c r="P18" s="79">
        <v>405.23910000000001</v>
      </c>
      <c r="Q18" s="79">
        <v>1500.115368</v>
      </c>
      <c r="R18" s="79">
        <v>2.0743119999999999</v>
      </c>
      <c r="S18" s="79">
        <v>3.8671289999999998</v>
      </c>
      <c r="T18" s="79">
        <v>8.2246839999999999</v>
      </c>
      <c r="U18" s="79">
        <v>5.520391</v>
      </c>
      <c r="V18" s="79">
        <v>0.67971899999999996</v>
      </c>
      <c r="W18" s="79">
        <v>20.940919999999998</v>
      </c>
      <c r="X18" s="79">
        <v>9.8960249999999998</v>
      </c>
      <c r="Y18" s="79">
        <v>1.2346379999999999</v>
      </c>
      <c r="Z18" s="79">
        <v>628.67849999999999</v>
      </c>
      <c r="AA18" s="79">
        <v>299.37560000000002</v>
      </c>
      <c r="AB18" s="79">
        <v>0.65108500000000002</v>
      </c>
      <c r="AC18" s="79">
        <v>0</v>
      </c>
      <c r="AD18" s="79">
        <v>0</v>
      </c>
      <c r="AE18" s="79">
        <v>4.5176420000000004</v>
      </c>
      <c r="AF18" s="79">
        <v>0.22048799999999999</v>
      </c>
      <c r="AG18" s="79">
        <v>2.463908</v>
      </c>
      <c r="AH18" s="79">
        <v>187.11920000000001</v>
      </c>
      <c r="AI18" s="79">
        <v>565.26189999999997</v>
      </c>
      <c r="AJ18" s="79">
        <v>87.973950000000002</v>
      </c>
      <c r="AK18" s="79">
        <v>437.81420000000003</v>
      </c>
      <c r="AL18" s="79">
        <v>99.676429999999996</v>
      </c>
      <c r="AM18" s="79">
        <v>22.560009999999998</v>
      </c>
      <c r="AN18" s="79">
        <v>105.2722</v>
      </c>
      <c r="AO18" s="79">
        <v>12.321350000000001</v>
      </c>
      <c r="AP18" s="79">
        <v>65.145049999999998</v>
      </c>
      <c r="AQ18" s="79">
        <v>11.54121</v>
      </c>
      <c r="AR18" s="79">
        <v>24.982900000000001</v>
      </c>
      <c r="AS18" s="79">
        <v>2.6238090000000001</v>
      </c>
      <c r="AT18" s="79">
        <v>13.525729999999999</v>
      </c>
      <c r="AU18" s="79">
        <v>1.849137</v>
      </c>
      <c r="AV18" s="79">
        <v>0</v>
      </c>
      <c r="AW18" s="79">
        <v>11.50623</v>
      </c>
      <c r="AX18" s="79">
        <v>8.7934999999999999E-2</v>
      </c>
      <c r="AY18" s="79">
        <v>2.0031050000000001</v>
      </c>
      <c r="AZ18" s="79">
        <v>1.582878</v>
      </c>
    </row>
    <row r="19" spans="1:52" ht="11.25" customHeight="1" x14ac:dyDescent="0.25">
      <c r="A19" s="79" t="s">
        <v>1435</v>
      </c>
      <c r="B19" s="79" t="s">
        <v>1058</v>
      </c>
      <c r="C19" s="79">
        <v>0.548122</v>
      </c>
      <c r="D19" s="79">
        <v>469.1266</v>
      </c>
      <c r="E19" s="79">
        <v>505.803</v>
      </c>
      <c r="F19" s="79">
        <v>173.6431</v>
      </c>
      <c r="G19" s="79">
        <v>1793.661409</v>
      </c>
      <c r="H19" s="79">
        <v>228202.1</v>
      </c>
      <c r="I19" s="79">
        <v>662.12929999999994</v>
      </c>
      <c r="J19" s="79">
        <v>563.81830000000002</v>
      </c>
      <c r="K19" s="79">
        <v>81.233490000000003</v>
      </c>
      <c r="L19" s="79">
        <v>1.293938</v>
      </c>
      <c r="M19" s="79">
        <v>18.134429999999998</v>
      </c>
      <c r="N19" s="79">
        <v>0.52905899999999995</v>
      </c>
      <c r="O19" s="79">
        <v>0.69099500000000003</v>
      </c>
      <c r="P19" s="79">
        <v>387.04910000000001</v>
      </c>
      <c r="Q19" s="79">
        <v>1561.490446</v>
      </c>
      <c r="R19" s="79">
        <v>2.0361509999999998</v>
      </c>
      <c r="S19" s="79">
        <v>4.105524</v>
      </c>
      <c r="T19" s="79">
        <v>8.4241019999999995</v>
      </c>
      <c r="U19" s="79">
        <v>6.0230709999999998</v>
      </c>
      <c r="V19" s="79">
        <v>0.68810300000000002</v>
      </c>
      <c r="W19" s="79">
        <v>18.36036</v>
      </c>
      <c r="X19" s="79">
        <v>8.6978770000000001</v>
      </c>
      <c r="Y19" s="79" t="s">
        <v>182</v>
      </c>
      <c r="Z19" s="79">
        <v>628.94510000000002</v>
      </c>
      <c r="AA19" s="79">
        <v>293.03890000000001</v>
      </c>
      <c r="AB19" s="79">
        <v>0.78588100000000005</v>
      </c>
      <c r="AC19" s="79">
        <v>0</v>
      </c>
      <c r="AD19" s="79">
        <v>0</v>
      </c>
      <c r="AE19" s="79">
        <v>5.556311</v>
      </c>
      <c r="AF19" s="79">
        <v>0.26619599999999999</v>
      </c>
      <c r="AG19" s="79">
        <v>2.5982660000000002</v>
      </c>
      <c r="AH19" s="79">
        <v>182.13800000000001</v>
      </c>
      <c r="AI19" s="79">
        <v>575.29309999999998</v>
      </c>
      <c r="AJ19" s="79">
        <v>86.444479999999999</v>
      </c>
      <c r="AK19" s="79">
        <v>434.5111</v>
      </c>
      <c r="AL19" s="79">
        <v>98.661900000000003</v>
      </c>
      <c r="AM19" s="79">
        <v>22.172049999999999</v>
      </c>
      <c r="AN19" s="79">
        <v>103.3849</v>
      </c>
      <c r="AO19" s="79">
        <v>12.262320000000001</v>
      </c>
      <c r="AP19" s="79">
        <v>62.744720000000001</v>
      </c>
      <c r="AQ19" s="79">
        <v>10.97505</v>
      </c>
      <c r="AR19" s="79">
        <v>25.114190000000001</v>
      </c>
      <c r="AS19" s="79">
        <v>2.6550859999999998</v>
      </c>
      <c r="AT19" s="79">
        <v>13.4427</v>
      </c>
      <c r="AU19" s="79">
        <v>1.8747</v>
      </c>
      <c r="AV19" s="79">
        <v>9.3144000000000005E-2</v>
      </c>
      <c r="AW19" s="79">
        <v>9.6200270000000003</v>
      </c>
      <c r="AX19" s="79">
        <v>9.5675999999999997E-2</v>
      </c>
      <c r="AY19" s="79">
        <v>2.0564909999999998</v>
      </c>
      <c r="AZ19" s="79">
        <v>1.4406939999999999</v>
      </c>
    </row>
    <row r="20" spans="1:52" ht="11.25" customHeight="1" x14ac:dyDescent="0.25">
      <c r="A20" s="79" t="s">
        <v>1434</v>
      </c>
      <c r="B20" s="79" t="s">
        <v>1058</v>
      </c>
      <c r="C20" s="79" t="s">
        <v>182</v>
      </c>
      <c r="D20" s="79">
        <v>563.35453814314496</v>
      </c>
      <c r="E20" s="79">
        <v>552.840984483498</v>
      </c>
      <c r="F20" s="79">
        <v>181.21422936823001</v>
      </c>
      <c r="G20" s="79">
        <v>1697</v>
      </c>
      <c r="H20" s="79">
        <v>239975.04114470701</v>
      </c>
      <c r="I20" s="79">
        <v>840.49837182073998</v>
      </c>
      <c r="J20" s="79">
        <v>656.20553260926795</v>
      </c>
      <c r="K20" s="79">
        <v>-330.13290854726898</v>
      </c>
      <c r="L20" s="79">
        <v>1.0279815098145499</v>
      </c>
      <c r="M20" s="79">
        <v>27.8755521693185</v>
      </c>
      <c r="N20" s="79">
        <v>0.63630789184576297</v>
      </c>
      <c r="O20" s="79">
        <v>3.4778501425401398E-2</v>
      </c>
      <c r="P20" s="79">
        <v>423.00961902718598</v>
      </c>
      <c r="Q20" s="79">
        <v>1568.40147050268</v>
      </c>
      <c r="R20" s="79">
        <v>2.2458948660740798</v>
      </c>
      <c r="S20" s="79">
        <v>5.2869808386874499</v>
      </c>
      <c r="T20" s="79">
        <v>10.4434970061233</v>
      </c>
      <c r="U20" s="79">
        <v>6.8978612286513696</v>
      </c>
      <c r="V20" s="79">
        <v>0.35087053316688999</v>
      </c>
      <c r="W20" s="79">
        <v>2.4387665321029401</v>
      </c>
      <c r="X20" s="79">
        <v>7.1851550109799698</v>
      </c>
      <c r="Y20" s="79" t="s">
        <v>182</v>
      </c>
      <c r="Z20" s="79">
        <v>712.39825371893301</v>
      </c>
      <c r="AA20" s="79">
        <v>354.38882646726398</v>
      </c>
      <c r="AB20" s="79">
        <v>1.1719021618445999</v>
      </c>
      <c r="AC20" s="79">
        <v>0</v>
      </c>
      <c r="AD20" s="79">
        <v>0</v>
      </c>
      <c r="AE20" s="79">
        <v>8.6653747088348805</v>
      </c>
      <c r="AF20" s="79">
        <v>0.38356193060324401</v>
      </c>
      <c r="AG20" s="79">
        <v>3.2005593223528002</v>
      </c>
      <c r="AH20" s="79">
        <v>212.43849047276001</v>
      </c>
      <c r="AI20" s="79">
        <v>620.24498403530697</v>
      </c>
      <c r="AJ20" s="79">
        <v>96.485942132485604</v>
      </c>
      <c r="AK20" s="79">
        <v>495.04975234155802</v>
      </c>
      <c r="AL20" s="79">
        <v>117.760246028023</v>
      </c>
      <c r="AM20" s="79">
        <v>25.702830837370101</v>
      </c>
      <c r="AN20" s="79">
        <v>119.9792589546</v>
      </c>
      <c r="AO20" s="79">
        <v>13.298978130199901</v>
      </c>
      <c r="AP20" s="79">
        <v>71.689861835784797</v>
      </c>
      <c r="AQ20" s="79">
        <v>12.4207076787572</v>
      </c>
      <c r="AR20" s="79">
        <v>28.572660141470301</v>
      </c>
      <c r="AS20" s="79">
        <v>2.9173706149851801</v>
      </c>
      <c r="AT20" s="79">
        <v>15.7975083307466</v>
      </c>
      <c r="AU20" s="79">
        <v>2.1486507921417699</v>
      </c>
      <c r="AV20" s="79">
        <v>0</v>
      </c>
      <c r="AW20" s="79">
        <v>14.072855956723901</v>
      </c>
      <c r="AX20" s="79">
        <v>-7.0508337896774698E-7</v>
      </c>
      <c r="AY20" s="79">
        <v>2.4305364118808401</v>
      </c>
      <c r="AZ20" s="79">
        <v>1.6230296675117399</v>
      </c>
    </row>
    <row r="21" spans="1:52" ht="11.25" customHeight="1" x14ac:dyDescent="0.25">
      <c r="A21" s="79" t="s">
        <v>1433</v>
      </c>
      <c r="B21" s="79" t="s">
        <v>1058</v>
      </c>
      <c r="C21" s="79" t="s">
        <v>182</v>
      </c>
      <c r="D21" s="79">
        <v>572.86029630633197</v>
      </c>
      <c r="E21" s="79">
        <v>549.76467446234301</v>
      </c>
      <c r="F21" s="79">
        <v>200.93928246505499</v>
      </c>
      <c r="G21" s="79">
        <v>5122.7608705441899</v>
      </c>
      <c r="H21" s="79">
        <v>227963.658291937</v>
      </c>
      <c r="I21" s="79">
        <v>835.39640488858402</v>
      </c>
      <c r="J21" s="79">
        <v>813.70975073204204</v>
      </c>
      <c r="K21" s="79">
        <v>1957.39918338197</v>
      </c>
      <c r="L21" s="79">
        <v>3.0481896436009501</v>
      </c>
      <c r="M21" s="79">
        <v>26.458080079062398</v>
      </c>
      <c r="N21" s="79">
        <v>0.62971875734945304</v>
      </c>
      <c r="O21" s="79">
        <v>-1.24876088643486E-3</v>
      </c>
      <c r="P21" s="79">
        <v>418.58935155597499</v>
      </c>
      <c r="Q21" s="79">
        <v>1639.2499338309401</v>
      </c>
      <c r="R21" s="79">
        <v>2.1706447222749499</v>
      </c>
      <c r="S21" s="79">
        <v>3.93048703942807</v>
      </c>
      <c r="T21" s="79">
        <v>8.4691323739686002</v>
      </c>
      <c r="U21" s="79">
        <v>6.43811256959677</v>
      </c>
      <c r="V21" s="79">
        <v>0.61863276148939805</v>
      </c>
      <c r="W21" s="79">
        <v>1.9732822183263099</v>
      </c>
      <c r="X21" s="79">
        <v>6.5647953630587796</v>
      </c>
      <c r="Y21" s="79">
        <v>102.95760571577399</v>
      </c>
      <c r="Z21" s="79">
        <v>731.64736375775601</v>
      </c>
      <c r="AA21" s="79">
        <v>352.73177294742101</v>
      </c>
      <c r="AB21" s="79">
        <v>0.80740370269814798</v>
      </c>
      <c r="AC21" s="79">
        <v>0</v>
      </c>
      <c r="AD21" s="79">
        <v>0</v>
      </c>
      <c r="AE21" s="79">
        <v>7.9238541644638403</v>
      </c>
      <c r="AF21" s="79">
        <v>0</v>
      </c>
      <c r="AG21" s="79">
        <v>2.0758061426500798</v>
      </c>
      <c r="AH21" s="79">
        <v>213.53045670098999</v>
      </c>
      <c r="AI21" s="79">
        <v>610.32688582351</v>
      </c>
      <c r="AJ21" s="79">
        <v>99.596249186156896</v>
      </c>
      <c r="AK21" s="79">
        <v>514.96554063042197</v>
      </c>
      <c r="AL21" s="79">
        <v>123.417599147749</v>
      </c>
      <c r="AM21" s="79">
        <v>26.685361124731799</v>
      </c>
      <c r="AN21" s="79">
        <v>128.93868940068501</v>
      </c>
      <c r="AO21" s="79">
        <v>14.746873725506999</v>
      </c>
      <c r="AP21" s="79">
        <v>76.811586753638693</v>
      </c>
      <c r="AQ21" s="79">
        <v>13.4194240950153</v>
      </c>
      <c r="AR21" s="79">
        <v>31.342941994546599</v>
      </c>
      <c r="AS21" s="79">
        <v>3.3860215141893799</v>
      </c>
      <c r="AT21" s="79">
        <v>16.662949937138499</v>
      </c>
      <c r="AU21" s="79">
        <v>2.2806533907476401</v>
      </c>
      <c r="AV21" s="79">
        <v>0</v>
      </c>
      <c r="AW21" s="79">
        <v>14.562759346898799</v>
      </c>
      <c r="AX21" s="79">
        <v>-5.6338889530853401E-7</v>
      </c>
      <c r="AY21" s="79">
        <v>2.3810013704689501</v>
      </c>
      <c r="AZ21" s="79">
        <v>1.6382564832425599</v>
      </c>
    </row>
    <row r="22" spans="1:52" ht="11.25" customHeight="1" x14ac:dyDescent="0.25">
      <c r="A22" s="79" t="s">
        <v>1432</v>
      </c>
      <c r="B22" s="79" t="s">
        <v>1058</v>
      </c>
      <c r="C22" s="79">
        <v>2.9997049980986201</v>
      </c>
      <c r="D22" s="79">
        <v>599.79394751814198</v>
      </c>
      <c r="E22" s="79">
        <v>545.01495102305705</v>
      </c>
      <c r="F22" s="79">
        <v>217.43381655471299</v>
      </c>
      <c r="G22" s="79">
        <v>1476.91272627587</v>
      </c>
      <c r="H22" s="79">
        <v>232693.376870318</v>
      </c>
      <c r="I22" s="79">
        <v>699.56429032747201</v>
      </c>
      <c r="J22" s="79">
        <v>622.759885424961</v>
      </c>
      <c r="K22" s="79">
        <v>468.35273179580901</v>
      </c>
      <c r="L22" s="79">
        <v>1.628506025386</v>
      </c>
      <c r="M22" s="79">
        <v>21.458923435258601</v>
      </c>
      <c r="N22" s="79">
        <v>0.68971975838028399</v>
      </c>
      <c r="O22" s="79">
        <v>2.4228969213646998</v>
      </c>
      <c r="P22" s="79">
        <v>420.33916276518698</v>
      </c>
      <c r="Q22" s="79">
        <v>1612.25446314898</v>
      </c>
      <c r="R22" s="79">
        <v>2.1708208732530001</v>
      </c>
      <c r="S22" s="79">
        <v>3.3564076389175899</v>
      </c>
      <c r="T22" s="79">
        <v>10.2108964870717</v>
      </c>
      <c r="U22" s="79">
        <v>6.4800557484934798</v>
      </c>
      <c r="V22" s="79">
        <v>0.56162344055631797</v>
      </c>
      <c r="W22" s="79">
        <v>2.06230431525116</v>
      </c>
      <c r="X22" s="79">
        <v>6.3497342783624404</v>
      </c>
      <c r="Y22" s="79">
        <v>27.037860005168699</v>
      </c>
      <c r="Z22" s="79">
        <v>717.98058837584301</v>
      </c>
      <c r="AA22" s="79">
        <v>353.68151044426997</v>
      </c>
      <c r="AB22" s="79">
        <v>0.93982456999945996</v>
      </c>
      <c r="AC22" s="79">
        <v>0</v>
      </c>
      <c r="AD22" s="79">
        <v>0</v>
      </c>
      <c r="AE22" s="79">
        <v>7.6361631392636404</v>
      </c>
      <c r="AF22" s="79">
        <v>0</v>
      </c>
      <c r="AG22" s="79">
        <v>1.9516857542647099</v>
      </c>
      <c r="AH22" s="79">
        <v>219.63893237433999</v>
      </c>
      <c r="AI22" s="79">
        <v>615.89863806734604</v>
      </c>
      <c r="AJ22" s="79">
        <v>99.996491752243699</v>
      </c>
      <c r="AK22" s="79">
        <v>500.17262256643102</v>
      </c>
      <c r="AL22" s="79">
        <v>119.554885842868</v>
      </c>
      <c r="AM22" s="79">
        <v>26.439339074925901</v>
      </c>
      <c r="AN22" s="79">
        <v>122.496250628911</v>
      </c>
      <c r="AO22" s="79">
        <v>14.5187109011716</v>
      </c>
      <c r="AP22" s="79">
        <v>73.543585096580102</v>
      </c>
      <c r="AQ22" s="79">
        <v>12.945129879462799</v>
      </c>
      <c r="AR22" s="79">
        <v>29.660568722608701</v>
      </c>
      <c r="AS22" s="79">
        <v>3.0965482566261899</v>
      </c>
      <c r="AT22" s="79">
        <v>16.127209998144401</v>
      </c>
      <c r="AU22" s="79">
        <v>2.1155774869908699</v>
      </c>
      <c r="AV22" s="79">
        <v>0</v>
      </c>
      <c r="AW22" s="79">
        <v>14.255103328411399</v>
      </c>
      <c r="AX22" s="79">
        <v>-3.4748501549286102E-7</v>
      </c>
      <c r="AY22" s="79">
        <v>2.3552099604327301</v>
      </c>
      <c r="AZ22" s="79">
        <v>1.56521960288901</v>
      </c>
    </row>
    <row r="23" spans="1:52" ht="11.25" customHeight="1" x14ac:dyDescent="0.25">
      <c r="A23" s="79" t="s">
        <v>1431</v>
      </c>
      <c r="B23" s="79" t="s">
        <v>1058</v>
      </c>
      <c r="C23" s="79">
        <v>2.8728258103006299</v>
      </c>
      <c r="D23" s="79">
        <v>613.00636545739997</v>
      </c>
      <c r="E23" s="79">
        <v>545.95750305924298</v>
      </c>
      <c r="F23" s="79">
        <v>186.61034967008601</v>
      </c>
      <c r="G23" s="79">
        <v>3219.40496048875</v>
      </c>
      <c r="H23" s="79">
        <v>216278.59869200099</v>
      </c>
      <c r="I23" s="79">
        <v>865.43742585210396</v>
      </c>
      <c r="J23" s="79">
        <v>671.26367925658406</v>
      </c>
      <c r="K23" s="79">
        <v>1609.49054648325</v>
      </c>
      <c r="L23" s="79">
        <v>2.62478269295634</v>
      </c>
      <c r="M23" s="79">
        <v>23.247085570996401</v>
      </c>
      <c r="N23" s="79">
        <v>0.721154343790818</v>
      </c>
      <c r="O23" s="79">
        <v>5.0797771692038998</v>
      </c>
      <c r="P23" s="79">
        <v>401.23048697662801</v>
      </c>
      <c r="Q23" s="79">
        <v>1646.0827174303099</v>
      </c>
      <c r="R23" s="79">
        <v>2.1016416445072199</v>
      </c>
      <c r="S23" s="79">
        <v>4.0140618934956898</v>
      </c>
      <c r="T23" s="79">
        <v>10.0032723595502</v>
      </c>
      <c r="U23" s="79">
        <v>5.1230810421222701</v>
      </c>
      <c r="V23" s="79">
        <v>0.467296943134488</v>
      </c>
      <c r="W23" s="79">
        <v>1.6597534703697301</v>
      </c>
      <c r="X23" s="79">
        <v>5.0665150564741097</v>
      </c>
      <c r="Y23" s="79">
        <v>68.522257262653795</v>
      </c>
      <c r="Z23" s="79">
        <v>716.07960573594505</v>
      </c>
      <c r="AA23" s="79">
        <v>350.18865963547</v>
      </c>
      <c r="AB23" s="79">
        <v>0.95675248886515996</v>
      </c>
      <c r="AC23" s="79">
        <v>0</v>
      </c>
      <c r="AD23" s="79">
        <v>0</v>
      </c>
      <c r="AE23" s="79">
        <v>7.05253496309704</v>
      </c>
      <c r="AF23" s="79">
        <v>0</v>
      </c>
      <c r="AG23" s="79">
        <v>3.1164858225925198</v>
      </c>
      <c r="AH23" s="79">
        <v>217.97729658221999</v>
      </c>
      <c r="AI23" s="79">
        <v>636.86065734249303</v>
      </c>
      <c r="AJ23" s="79">
        <v>96.534832282621906</v>
      </c>
      <c r="AK23" s="79">
        <v>522.62420425181597</v>
      </c>
      <c r="AL23" s="79">
        <v>123.740363378118</v>
      </c>
      <c r="AM23" s="79">
        <v>25.943496397521301</v>
      </c>
      <c r="AN23" s="79">
        <v>121.843059963445</v>
      </c>
      <c r="AO23" s="79">
        <v>14.1980304681175</v>
      </c>
      <c r="AP23" s="79">
        <v>75.216042323253703</v>
      </c>
      <c r="AQ23" s="79">
        <v>13.491853773781401</v>
      </c>
      <c r="AR23" s="79">
        <v>30.286273985250201</v>
      </c>
      <c r="AS23" s="79">
        <v>3.1111100593354899</v>
      </c>
      <c r="AT23" s="79">
        <v>16.1964567933009</v>
      </c>
      <c r="AU23" s="79">
        <v>2.26309803569215</v>
      </c>
      <c r="AV23" s="79">
        <v>0</v>
      </c>
      <c r="AW23" s="79">
        <v>12.0420325262817</v>
      </c>
      <c r="AX23" s="79">
        <v>-1.3989346755420199E-8</v>
      </c>
      <c r="AY23" s="79">
        <v>2.2828162397859</v>
      </c>
      <c r="AZ23" s="79">
        <v>1.63741276063465</v>
      </c>
    </row>
    <row r="24" spans="1:52" ht="11.25" customHeight="1" x14ac:dyDescent="0.25">
      <c r="A24" s="79" t="s">
        <v>1430</v>
      </c>
      <c r="B24" s="79" t="s">
        <v>1058</v>
      </c>
      <c r="C24" s="79">
        <v>0.36326465927620699</v>
      </c>
      <c r="D24" s="79">
        <v>420.92589709238803</v>
      </c>
      <c r="E24" s="79">
        <v>468.05185545430101</v>
      </c>
      <c r="F24" s="79">
        <v>221.098054445179</v>
      </c>
      <c r="G24" s="79">
        <v>1303.5135755502199</v>
      </c>
      <c r="H24" s="79">
        <v>214326.98524814501</v>
      </c>
      <c r="I24" s="79">
        <v>335.62175031602999</v>
      </c>
      <c r="J24" s="79">
        <v>678.088189921207</v>
      </c>
      <c r="K24" s="79">
        <v>66.033833485170504</v>
      </c>
      <c r="L24" s="79">
        <v>0.34340928565974099</v>
      </c>
      <c r="M24" s="79">
        <v>31.765648573375099</v>
      </c>
      <c r="N24" s="79">
        <v>0.79252209694015596</v>
      </c>
      <c r="O24" s="79">
        <v>1.9413669892151399</v>
      </c>
      <c r="P24" s="79">
        <v>335.216058651465</v>
      </c>
      <c r="Q24" s="79">
        <v>1495.2205265269799</v>
      </c>
      <c r="R24" s="79">
        <v>2.0286445631998702</v>
      </c>
      <c r="S24" s="79">
        <v>5.0331726453581096</v>
      </c>
      <c r="T24" s="79">
        <v>12.519653091519899</v>
      </c>
      <c r="U24" s="79">
        <v>7.6408013818896201</v>
      </c>
      <c r="V24" s="79">
        <v>0.30375792197441398</v>
      </c>
      <c r="W24" s="79">
        <v>1.4158525483593001</v>
      </c>
      <c r="X24" s="79">
        <v>5.9080585652203101</v>
      </c>
      <c r="Y24" s="79">
        <v>0.105557130552214</v>
      </c>
      <c r="Z24" s="79">
        <v>570.85292282790499</v>
      </c>
      <c r="AA24" s="79">
        <v>271.69463448802702</v>
      </c>
      <c r="AB24" s="79">
        <v>16.472305197182099</v>
      </c>
      <c r="AC24" s="79">
        <v>6.9707204634283093E-2</v>
      </c>
      <c r="AD24" s="79">
        <v>0.17863195954858399</v>
      </c>
      <c r="AE24" s="79">
        <v>6.3752645242166803</v>
      </c>
      <c r="AF24" s="79">
        <v>0.15265770991548899</v>
      </c>
      <c r="AG24" s="79">
        <v>3.2789070360382802</v>
      </c>
      <c r="AH24" s="79">
        <v>170.32617839182001</v>
      </c>
      <c r="AI24" s="79">
        <v>520.751526741612</v>
      </c>
      <c r="AJ24" s="79">
        <v>79.193863660023098</v>
      </c>
      <c r="AK24" s="79">
        <v>401.20018188283501</v>
      </c>
      <c r="AL24" s="79">
        <v>91.009425725029203</v>
      </c>
      <c r="AM24" s="79">
        <v>20.041754032546098</v>
      </c>
      <c r="AN24" s="79">
        <v>94.216885030169294</v>
      </c>
      <c r="AO24" s="79">
        <v>10.725694727472501</v>
      </c>
      <c r="AP24" s="79">
        <v>56.139533217516501</v>
      </c>
      <c r="AQ24" s="79">
        <v>9.8744635560515395</v>
      </c>
      <c r="AR24" s="79">
        <v>22.7518504189201</v>
      </c>
      <c r="AS24" s="79">
        <v>2.3614301420812902</v>
      </c>
      <c r="AT24" s="79">
        <v>12.268148228053599</v>
      </c>
      <c r="AU24" s="79">
        <v>1.63970703388268</v>
      </c>
      <c r="AV24" s="79">
        <v>0.11188162055385199</v>
      </c>
      <c r="AW24" s="79">
        <v>14.256852839595901</v>
      </c>
      <c r="AX24" s="79">
        <v>9.9169504954639803E-2</v>
      </c>
      <c r="AY24" s="79">
        <v>1.85083014901982</v>
      </c>
      <c r="AZ24" s="79">
        <v>1.3916036002475001</v>
      </c>
    </row>
    <row r="25" spans="1:52" ht="11.25" customHeight="1" x14ac:dyDescent="0.25">
      <c r="A25" s="79" t="s">
        <v>1429</v>
      </c>
      <c r="B25" s="79" t="s">
        <v>1058</v>
      </c>
      <c r="C25" s="79">
        <v>0.61573145428207499</v>
      </c>
      <c r="D25" s="79">
        <v>426.60176990516999</v>
      </c>
      <c r="E25" s="79">
        <v>417.25903652888502</v>
      </c>
      <c r="F25" s="79">
        <v>152.69474820507</v>
      </c>
      <c r="G25" s="79">
        <v>1954.91257093135</v>
      </c>
      <c r="H25" s="79">
        <v>213578.99548694899</v>
      </c>
      <c r="I25" s="79">
        <v>483.09680500814699</v>
      </c>
      <c r="J25" s="79">
        <v>623.66608725266303</v>
      </c>
      <c r="K25" s="79">
        <v>28.717326786063701</v>
      </c>
      <c r="L25" s="79">
        <v>0.29367285554127398</v>
      </c>
      <c r="M25" s="79">
        <v>47.326758601223297</v>
      </c>
      <c r="N25" s="79">
        <v>0.56144212763867896</v>
      </c>
      <c r="O25" s="79">
        <v>1.4948263169585501</v>
      </c>
      <c r="P25" s="79">
        <v>341.46844184426402</v>
      </c>
      <c r="Q25" s="79">
        <v>1523.61524140235</v>
      </c>
      <c r="R25" s="79">
        <v>2.1490993303877102</v>
      </c>
      <c r="S25" s="79">
        <v>5.9160796353771703</v>
      </c>
      <c r="T25" s="79">
        <v>132.181397583256</v>
      </c>
      <c r="U25" s="79">
        <v>6.8040420033186804</v>
      </c>
      <c r="V25" s="79">
        <v>0.53629704496071395</v>
      </c>
      <c r="W25" s="79">
        <v>1.2943946974013301</v>
      </c>
      <c r="X25" s="79">
        <v>5.3332782440034396</v>
      </c>
      <c r="Y25" s="79">
        <v>8.8514604160414803E-2</v>
      </c>
      <c r="Z25" s="79">
        <v>574.97731546290095</v>
      </c>
      <c r="AA25" s="79">
        <v>273.24025075978398</v>
      </c>
      <c r="AB25" s="79">
        <v>6.5081088553497697</v>
      </c>
      <c r="AC25" s="79">
        <v>3.4851878707129899E-2</v>
      </c>
      <c r="AD25" s="79">
        <v>7.3360496078770807E-2</v>
      </c>
      <c r="AE25" s="79">
        <v>16.125341856518901</v>
      </c>
      <c r="AF25" s="79">
        <v>0.22437425675330999</v>
      </c>
      <c r="AG25" s="79">
        <v>2.2530850314740101</v>
      </c>
      <c r="AH25" s="79">
        <v>172.067400436881</v>
      </c>
      <c r="AI25" s="79">
        <v>521.53716233506202</v>
      </c>
      <c r="AJ25" s="79">
        <v>80.068561582832402</v>
      </c>
      <c r="AK25" s="79">
        <v>411.649159257132</v>
      </c>
      <c r="AL25" s="79">
        <v>94.767651371497195</v>
      </c>
      <c r="AM25" s="79">
        <v>20.605394559754401</v>
      </c>
      <c r="AN25" s="79">
        <v>97.194274981092804</v>
      </c>
      <c r="AO25" s="79">
        <v>11.1315604496803</v>
      </c>
      <c r="AP25" s="79">
        <v>58.682961515703099</v>
      </c>
      <c r="AQ25" s="79">
        <v>10.1881584033849</v>
      </c>
      <c r="AR25" s="79">
        <v>23.483390069810799</v>
      </c>
      <c r="AS25" s="79">
        <v>2.4378390853735201</v>
      </c>
      <c r="AT25" s="79">
        <v>12.802813886281699</v>
      </c>
      <c r="AU25" s="79">
        <v>1.70727432476797</v>
      </c>
      <c r="AV25" s="79">
        <v>0.11751361017682101</v>
      </c>
      <c r="AW25" s="79">
        <v>52.909024580420201</v>
      </c>
      <c r="AX25" s="79">
        <v>0.14064957181230101</v>
      </c>
      <c r="AY25" s="79">
        <v>1.86764462715532</v>
      </c>
      <c r="AZ25" s="79">
        <v>1.3923145076060499</v>
      </c>
    </row>
    <row r="26" spans="1:52" ht="11.25" customHeight="1" x14ac:dyDescent="0.25">
      <c r="A26" s="79" t="s">
        <v>1428</v>
      </c>
      <c r="B26" s="79" t="s">
        <v>1058</v>
      </c>
      <c r="C26" s="79">
        <v>0.489155854550198</v>
      </c>
      <c r="D26" s="79">
        <v>400.04853028184698</v>
      </c>
      <c r="E26" s="79">
        <v>455.83014542422899</v>
      </c>
      <c r="F26" s="79">
        <v>217.737061198758</v>
      </c>
      <c r="G26" s="79">
        <v>2414.0509997077002</v>
      </c>
      <c r="H26" s="79">
        <v>210600.416331399</v>
      </c>
      <c r="I26" s="79">
        <v>282.14325201312698</v>
      </c>
      <c r="J26" s="79">
        <v>564.03574587711205</v>
      </c>
      <c r="K26" s="79">
        <v>29.857752311233899</v>
      </c>
      <c r="L26" s="79">
        <v>0.31009876227635802</v>
      </c>
      <c r="M26" s="79">
        <v>38.858957863105999</v>
      </c>
      <c r="N26" s="79">
        <v>0.62709569119370301</v>
      </c>
      <c r="O26" s="79">
        <v>0.718861519192596</v>
      </c>
      <c r="P26" s="79">
        <v>334.69954596303597</v>
      </c>
      <c r="Q26" s="79">
        <v>1455.01378797642</v>
      </c>
      <c r="R26" s="79">
        <v>1.86551024902108</v>
      </c>
      <c r="S26" s="79">
        <v>3.6112026645174402</v>
      </c>
      <c r="T26" s="79">
        <v>8.5662468187577705</v>
      </c>
      <c r="U26" s="79">
        <v>5.6391717016005796</v>
      </c>
      <c r="V26" s="79">
        <v>0.25427698091262302</v>
      </c>
      <c r="W26" s="79">
        <v>1.40221532639374</v>
      </c>
      <c r="X26" s="79">
        <v>5.40874062101551</v>
      </c>
      <c r="Y26" s="79">
        <v>8.8139480647934296E-2</v>
      </c>
      <c r="Z26" s="79">
        <v>577.05458955387405</v>
      </c>
      <c r="AA26" s="79">
        <v>283.35389943567202</v>
      </c>
      <c r="AB26" s="79">
        <v>2.2156030072303001</v>
      </c>
      <c r="AC26" s="79">
        <v>4.4198396453591901E-2</v>
      </c>
      <c r="AD26" s="79">
        <v>0.135663824488294</v>
      </c>
      <c r="AE26" s="79">
        <v>11.7254425473621</v>
      </c>
      <c r="AF26" s="79">
        <v>0.250680392180608</v>
      </c>
      <c r="AG26" s="79">
        <v>2.6364576182608501</v>
      </c>
      <c r="AH26" s="79">
        <v>177.08693465711599</v>
      </c>
      <c r="AI26" s="79">
        <v>524.084182902149</v>
      </c>
      <c r="AJ26" s="79">
        <v>81.587158801838299</v>
      </c>
      <c r="AK26" s="79">
        <v>420.702065787545</v>
      </c>
      <c r="AL26" s="79">
        <v>96.158907199196094</v>
      </c>
      <c r="AM26" s="79">
        <v>20.774859224043599</v>
      </c>
      <c r="AN26" s="79">
        <v>98.456148963059206</v>
      </c>
      <c r="AO26" s="79">
        <v>11.291707439878101</v>
      </c>
      <c r="AP26" s="79">
        <v>58.6321735792149</v>
      </c>
      <c r="AQ26" s="79">
        <v>10.150986975528699</v>
      </c>
      <c r="AR26" s="79">
        <v>23.743762279734099</v>
      </c>
      <c r="AS26" s="79">
        <v>2.4690812912764399</v>
      </c>
      <c r="AT26" s="79">
        <v>12.864548338555799</v>
      </c>
      <c r="AU26" s="79">
        <v>1.7187235170353801</v>
      </c>
      <c r="AV26" s="79">
        <v>7.9105390687244398E-2</v>
      </c>
      <c r="AW26" s="79">
        <v>38.134662353761001</v>
      </c>
      <c r="AX26" s="79">
        <v>0.19145901785922101</v>
      </c>
      <c r="AY26" s="79">
        <v>1.9071260189289401</v>
      </c>
      <c r="AZ26" s="79">
        <v>1.3450100759294501</v>
      </c>
    </row>
    <row r="27" spans="1:52" ht="11.25" customHeight="1" x14ac:dyDescent="0.25">
      <c r="A27" s="79" t="s">
        <v>1427</v>
      </c>
      <c r="B27" s="79" t="s">
        <v>1058</v>
      </c>
      <c r="C27" s="79">
        <v>0.469008463024639</v>
      </c>
      <c r="D27" s="79">
        <v>424.14817741426299</v>
      </c>
      <c r="E27" s="79">
        <v>431.61849518669698</v>
      </c>
      <c r="F27" s="79">
        <v>203.83480174887401</v>
      </c>
      <c r="G27" s="79">
        <v>2112.6705401362101</v>
      </c>
      <c r="H27" s="79">
        <v>212015.65998088199</v>
      </c>
      <c r="I27" s="79">
        <v>280.43646896627399</v>
      </c>
      <c r="J27" s="79">
        <v>564.28043032406003</v>
      </c>
      <c r="K27" s="79">
        <v>24.420695491063</v>
      </c>
      <c r="L27" s="79">
        <v>0.33251290237602599</v>
      </c>
      <c r="M27" s="79">
        <v>43.111268339497897</v>
      </c>
      <c r="N27" s="79">
        <v>0.68092344051376996</v>
      </c>
      <c r="O27" s="79">
        <v>1.3925614118805101</v>
      </c>
      <c r="P27" s="79">
        <v>332.56476658032602</v>
      </c>
      <c r="Q27" s="79">
        <v>1434.2872636272</v>
      </c>
      <c r="R27" s="79">
        <v>1.8999424728530201</v>
      </c>
      <c r="S27" s="79">
        <v>4.2968004701487299</v>
      </c>
      <c r="T27" s="79">
        <v>8.6325946613302609</v>
      </c>
      <c r="U27" s="79">
        <v>6.4322662570435902</v>
      </c>
      <c r="V27" s="79">
        <v>0.23184351718787599</v>
      </c>
      <c r="W27" s="79">
        <v>1.3273660597436501</v>
      </c>
      <c r="X27" s="79">
        <v>5.1341042718888801</v>
      </c>
      <c r="Y27" s="79">
        <v>7.7813171381718504E-2</v>
      </c>
      <c r="Z27" s="79">
        <v>571.88813260048403</v>
      </c>
      <c r="AA27" s="79">
        <v>279.88402706716499</v>
      </c>
      <c r="AB27" s="79">
        <v>3.9235272810116699</v>
      </c>
      <c r="AC27" s="79">
        <v>0.10491878367054</v>
      </c>
      <c r="AD27" s="79">
        <v>6.6665370849966696E-2</v>
      </c>
      <c r="AE27" s="79">
        <v>7.4698135004982502</v>
      </c>
      <c r="AF27" s="79">
        <v>0.19948755771988899</v>
      </c>
      <c r="AG27" s="79">
        <v>2.4967551720713401</v>
      </c>
      <c r="AH27" s="79">
        <v>176.43027575130401</v>
      </c>
      <c r="AI27" s="79">
        <v>520.16971371702698</v>
      </c>
      <c r="AJ27" s="79">
        <v>80.695773878678196</v>
      </c>
      <c r="AK27" s="79">
        <v>413.37123842909602</v>
      </c>
      <c r="AL27" s="79">
        <v>94.987314239554607</v>
      </c>
      <c r="AM27" s="79">
        <v>20.617480824834299</v>
      </c>
      <c r="AN27" s="79">
        <v>97.464389378461703</v>
      </c>
      <c r="AO27" s="79">
        <v>11.1467833339509</v>
      </c>
      <c r="AP27" s="79">
        <v>58.179786760540601</v>
      </c>
      <c r="AQ27" s="79">
        <v>10.1310340448457</v>
      </c>
      <c r="AR27" s="79">
        <v>23.433287852754699</v>
      </c>
      <c r="AS27" s="79">
        <v>2.4302086705442001</v>
      </c>
      <c r="AT27" s="79">
        <v>12.887693545818401</v>
      </c>
      <c r="AU27" s="79">
        <v>1.73759945612787</v>
      </c>
      <c r="AV27" s="79">
        <v>0.115411928220223</v>
      </c>
      <c r="AW27" s="79">
        <v>16.8347506920224</v>
      </c>
      <c r="AX27" s="79">
        <v>0.11714788314798801</v>
      </c>
      <c r="AY27" s="79">
        <v>2.0339445859152199</v>
      </c>
      <c r="AZ27" s="79">
        <v>1.4226947245913599</v>
      </c>
    </row>
    <row r="28" spans="1:52" ht="11.25" customHeight="1" x14ac:dyDescent="0.25">
      <c r="A28" s="79" t="s">
        <v>1426</v>
      </c>
      <c r="B28" s="79" t="s">
        <v>1058</v>
      </c>
      <c r="C28" s="79">
        <v>0.52409894068458596</v>
      </c>
      <c r="D28" s="79">
        <v>408.35860432325097</v>
      </c>
      <c r="E28" s="79">
        <v>445.696757368877</v>
      </c>
      <c r="F28" s="79">
        <v>196.795800497757</v>
      </c>
      <c r="G28" s="79">
        <v>1969.7059512977301</v>
      </c>
      <c r="H28" s="79">
        <v>209467.40889396501</v>
      </c>
      <c r="I28" s="79">
        <v>255.02047602153601</v>
      </c>
      <c r="J28" s="79">
        <v>557.40932666145397</v>
      </c>
      <c r="K28" s="79">
        <v>24.591878916702498</v>
      </c>
      <c r="L28" s="79">
        <v>0.34196720704743999</v>
      </c>
      <c r="M28" s="79">
        <v>44.659140553238402</v>
      </c>
      <c r="N28" s="79">
        <v>0.76512031630302801</v>
      </c>
      <c r="O28" s="79">
        <v>1.4498064066810299</v>
      </c>
      <c r="P28" s="79">
        <v>346.49270256198798</v>
      </c>
      <c r="Q28" s="79">
        <v>1400.9288992300001</v>
      </c>
      <c r="R28" s="79">
        <v>1.8925742596452499</v>
      </c>
      <c r="S28" s="79">
        <v>5.9460938445742597</v>
      </c>
      <c r="T28" s="79">
        <v>8.8410979246544894</v>
      </c>
      <c r="U28" s="79">
        <v>5.1697494408127698</v>
      </c>
      <c r="V28" s="79">
        <v>0.233632803009753</v>
      </c>
      <c r="W28" s="79">
        <v>1.3904290930478</v>
      </c>
      <c r="X28" s="79">
        <v>5.4724970564511404</v>
      </c>
      <c r="Y28" s="79">
        <v>8.5234594591477406E-2</v>
      </c>
      <c r="Z28" s="79">
        <v>586.18171533038196</v>
      </c>
      <c r="AA28" s="79">
        <v>283.75761409119502</v>
      </c>
      <c r="AB28" s="79">
        <v>1.2912290541209901</v>
      </c>
      <c r="AC28" s="79">
        <v>7.4664870226950203E-2</v>
      </c>
      <c r="AD28" s="79">
        <v>8.0575681417182299E-2</v>
      </c>
      <c r="AE28" s="79">
        <v>6.9429857991139601</v>
      </c>
      <c r="AF28" s="79">
        <v>0.210128673452638</v>
      </c>
      <c r="AG28" s="79">
        <v>2.1307509513321801</v>
      </c>
      <c r="AH28" s="79">
        <v>173.315671692264</v>
      </c>
      <c r="AI28" s="79">
        <v>517.31740761769595</v>
      </c>
      <c r="AJ28" s="79">
        <v>80.798183183361502</v>
      </c>
      <c r="AK28" s="79">
        <v>419.22406060726598</v>
      </c>
      <c r="AL28" s="79">
        <v>96.164887545630705</v>
      </c>
      <c r="AM28" s="79">
        <v>20.868891337984898</v>
      </c>
      <c r="AN28" s="79">
        <v>99.0850345293087</v>
      </c>
      <c r="AO28" s="79">
        <v>11.3267530056893</v>
      </c>
      <c r="AP28" s="79">
        <v>59.197443847245196</v>
      </c>
      <c r="AQ28" s="79">
        <v>10.2228269712006</v>
      </c>
      <c r="AR28" s="79">
        <v>23.471906669993</v>
      </c>
      <c r="AS28" s="79">
        <v>2.4664966541426101</v>
      </c>
      <c r="AT28" s="79">
        <v>12.836854561385101</v>
      </c>
      <c r="AU28" s="79">
        <v>1.7165971187943601</v>
      </c>
      <c r="AV28" s="79">
        <v>0.113380622486852</v>
      </c>
      <c r="AW28" s="79">
        <v>13.165663118391</v>
      </c>
      <c r="AX28" s="79">
        <v>0.33457332879854201</v>
      </c>
      <c r="AY28" s="79">
        <v>1.91810934155437</v>
      </c>
      <c r="AZ28" s="79">
        <v>1.42216322178254</v>
      </c>
    </row>
    <row r="29" spans="1:52" ht="11.25" customHeight="1" x14ac:dyDescent="0.25">
      <c r="A29" s="79" t="s">
        <v>1425</v>
      </c>
      <c r="B29" s="79" t="s">
        <v>1058</v>
      </c>
      <c r="C29" s="79">
        <v>0.33516136805772201</v>
      </c>
      <c r="D29" s="79">
        <v>429.30877263471803</v>
      </c>
      <c r="E29" s="79">
        <v>452.87595300008502</v>
      </c>
      <c r="F29" s="79">
        <v>155.88308265041101</v>
      </c>
      <c r="G29" s="79">
        <v>1126.06226346263</v>
      </c>
      <c r="H29" s="79">
        <v>209791.13615721799</v>
      </c>
      <c r="I29" s="79">
        <v>321.11997489757601</v>
      </c>
      <c r="J29" s="79">
        <v>536.73835406204103</v>
      </c>
      <c r="K29" s="79">
        <v>28.4924850804139</v>
      </c>
      <c r="L29" s="79">
        <v>0.33123214685015001</v>
      </c>
      <c r="M29" s="79">
        <v>27.463779148333298</v>
      </c>
      <c r="N29" s="79">
        <v>0.57010310052534896</v>
      </c>
      <c r="O29" s="79">
        <v>1.30984387322912</v>
      </c>
      <c r="P29" s="79">
        <v>357.79408296622699</v>
      </c>
      <c r="Q29" s="79">
        <v>1484.91017979957</v>
      </c>
      <c r="R29" s="79">
        <v>2.0254788886538302</v>
      </c>
      <c r="S29" s="79">
        <v>7.84641785788346</v>
      </c>
      <c r="T29" s="79">
        <v>9.9198850192520798</v>
      </c>
      <c r="U29" s="79">
        <v>11.199091542497101</v>
      </c>
      <c r="V29" s="79">
        <v>0.19959909506204301</v>
      </c>
      <c r="W29" s="79">
        <v>1.18824330581325</v>
      </c>
      <c r="X29" s="79">
        <v>5.5773931016759102</v>
      </c>
      <c r="Y29" s="79">
        <v>0.13697792793070199</v>
      </c>
      <c r="Z29" s="79">
        <v>584.39979201567701</v>
      </c>
      <c r="AA29" s="79">
        <v>265.509094714367</v>
      </c>
      <c r="AB29" s="79">
        <v>8.8134936891257194</v>
      </c>
      <c r="AC29" s="79">
        <v>2.4683128285476801E-2</v>
      </c>
      <c r="AD29" s="79">
        <v>9.48715325455428E-2</v>
      </c>
      <c r="AE29" s="79">
        <v>7.0218457644629497</v>
      </c>
      <c r="AF29" s="79">
        <v>0.182364285566602</v>
      </c>
      <c r="AG29" s="79">
        <v>2.3713480466211698</v>
      </c>
      <c r="AH29" s="79">
        <v>169.51483522065899</v>
      </c>
      <c r="AI29" s="79">
        <v>524.40686423888303</v>
      </c>
      <c r="AJ29" s="79">
        <v>80.07950507372</v>
      </c>
      <c r="AK29" s="79">
        <v>412.16448960114201</v>
      </c>
      <c r="AL29" s="79">
        <v>94.213695205146905</v>
      </c>
      <c r="AM29" s="79">
        <v>20.9665578363566</v>
      </c>
      <c r="AN29" s="79">
        <v>95.882734135401506</v>
      </c>
      <c r="AO29" s="79">
        <v>10.905705821604201</v>
      </c>
      <c r="AP29" s="79">
        <v>57.238577194657601</v>
      </c>
      <c r="AQ29" s="79">
        <v>9.8992090854744106</v>
      </c>
      <c r="AR29" s="79">
        <v>22.881272031181901</v>
      </c>
      <c r="AS29" s="79">
        <v>2.3629839358651501</v>
      </c>
      <c r="AT29" s="79">
        <v>12.248164581376299</v>
      </c>
      <c r="AU29" s="79">
        <v>1.6369967101260301</v>
      </c>
      <c r="AV29" s="79">
        <v>0.103324207534081</v>
      </c>
      <c r="AW29" s="79">
        <v>16.258564703746199</v>
      </c>
      <c r="AX29" s="79">
        <v>9.8416852844507893E-2</v>
      </c>
      <c r="AY29" s="79">
        <v>1.82345697038181</v>
      </c>
      <c r="AZ29" s="79">
        <v>1.38750344178456</v>
      </c>
    </row>
    <row r="30" spans="1:52" ht="11.25" customHeight="1" x14ac:dyDescent="0.25">
      <c r="A30" s="79" t="s">
        <v>1424</v>
      </c>
      <c r="B30" s="79" t="s">
        <v>1058</v>
      </c>
      <c r="C30" s="79">
        <v>0.46261799731903003</v>
      </c>
      <c r="D30" s="79">
        <v>395.95935949966099</v>
      </c>
      <c r="E30" s="79">
        <v>449.44289751028299</v>
      </c>
      <c r="F30" s="79">
        <v>154.854006033166</v>
      </c>
      <c r="G30" s="79">
        <v>2032.6717932462</v>
      </c>
      <c r="H30" s="79">
        <v>208783.99873338599</v>
      </c>
      <c r="I30" s="79">
        <v>274.53477610418201</v>
      </c>
      <c r="J30" s="79">
        <v>546.22708973394901</v>
      </c>
      <c r="K30" s="79">
        <v>42.7661324084103</v>
      </c>
      <c r="L30" s="79">
        <v>0.396930451494999</v>
      </c>
      <c r="M30" s="79">
        <v>31.662812711165699</v>
      </c>
      <c r="N30" s="79">
        <v>0.59625493828417997</v>
      </c>
      <c r="O30" s="79">
        <v>0.74840594171618102</v>
      </c>
      <c r="P30" s="79">
        <v>342.618455277571</v>
      </c>
      <c r="Q30" s="79">
        <v>1467.2321827446699</v>
      </c>
      <c r="R30" s="79">
        <v>1.85714078661372</v>
      </c>
      <c r="S30" s="79">
        <v>3.88665814144011</v>
      </c>
      <c r="T30" s="79">
        <v>8.8531440698516501</v>
      </c>
      <c r="U30" s="79">
        <v>4.7841870536875497</v>
      </c>
      <c r="V30" s="79">
        <v>0.23711640665358</v>
      </c>
      <c r="W30" s="79">
        <v>1.3257266282870599</v>
      </c>
      <c r="X30" s="79">
        <v>5.1905042953326204</v>
      </c>
      <c r="Y30" s="79">
        <v>9.7607485951936204E-2</v>
      </c>
      <c r="Z30" s="79">
        <v>569.73868844249898</v>
      </c>
      <c r="AA30" s="79">
        <v>280.78546552118598</v>
      </c>
      <c r="AB30" s="79">
        <v>3.2939519701115398</v>
      </c>
      <c r="AC30" s="79">
        <v>5.6775951565498597E-2</v>
      </c>
      <c r="AD30" s="79">
        <v>6.8503412971471694E-2</v>
      </c>
      <c r="AE30" s="79">
        <v>11.811114643663201</v>
      </c>
      <c r="AF30" s="79">
        <v>0.20680350429979999</v>
      </c>
      <c r="AG30" s="79">
        <v>2.5052391383306798</v>
      </c>
      <c r="AH30" s="79">
        <v>175.507467204411</v>
      </c>
      <c r="AI30" s="79">
        <v>521.96354572995995</v>
      </c>
      <c r="AJ30" s="79">
        <v>80.489959138615703</v>
      </c>
      <c r="AK30" s="79">
        <v>419.55587074902297</v>
      </c>
      <c r="AL30" s="79">
        <v>97.040019898116796</v>
      </c>
      <c r="AM30" s="79">
        <v>20.9977086397449</v>
      </c>
      <c r="AN30" s="79">
        <v>99.518458147593805</v>
      </c>
      <c r="AO30" s="79">
        <v>11.359158838228799</v>
      </c>
      <c r="AP30" s="79">
        <v>58.798169316191597</v>
      </c>
      <c r="AQ30" s="79">
        <v>10.2342438865553</v>
      </c>
      <c r="AR30" s="79">
        <v>23.560410905302799</v>
      </c>
      <c r="AS30" s="79">
        <v>2.4523100029892499</v>
      </c>
      <c r="AT30" s="79">
        <v>12.8069106639835</v>
      </c>
      <c r="AU30" s="79">
        <v>1.6996767302822799</v>
      </c>
      <c r="AV30" s="79">
        <v>9.9946338822370306E-2</v>
      </c>
      <c r="AW30" s="79">
        <v>15.296194584510999</v>
      </c>
      <c r="AX30" s="79">
        <v>0.112579369953551</v>
      </c>
      <c r="AY30" s="79">
        <v>1.9311929690981799</v>
      </c>
      <c r="AZ30" s="79">
        <v>1.4211487933915401</v>
      </c>
    </row>
    <row r="31" spans="1:52" ht="11.25" customHeight="1" x14ac:dyDescent="0.25">
      <c r="A31" s="79" t="s">
        <v>1423</v>
      </c>
      <c r="B31" s="79" t="s">
        <v>1058</v>
      </c>
      <c r="C31" s="91">
        <v>1.9030085442056399</v>
      </c>
      <c r="D31" s="91">
        <v>2237.2091975639701</v>
      </c>
      <c r="E31" s="91">
        <v>464.64798699070099</v>
      </c>
      <c r="F31" s="91">
        <v>193.12402516262301</v>
      </c>
      <c r="G31" s="91">
        <v>1883.33439945339</v>
      </c>
      <c r="H31" s="91">
        <v>209313.40287050101</v>
      </c>
      <c r="I31" s="91">
        <v>280.85129328551898</v>
      </c>
      <c r="J31" s="91">
        <v>557.01664544947801</v>
      </c>
      <c r="K31" s="91">
        <v>32.230015866822299</v>
      </c>
      <c r="L31" s="91">
        <v>0.52639194876953699</v>
      </c>
      <c r="M31" s="91">
        <v>39.196354057044097</v>
      </c>
      <c r="N31" s="91">
        <v>0.67061854362324502</v>
      </c>
      <c r="O31" s="91">
        <v>0.60417576156067698</v>
      </c>
      <c r="P31" s="91">
        <v>433.46491367315099</v>
      </c>
      <c r="Q31" s="91">
        <v>1856.8063983028201</v>
      </c>
      <c r="R31" s="91">
        <v>2.1049898131143001</v>
      </c>
      <c r="S31" s="91">
        <v>4.9660108247308896</v>
      </c>
      <c r="T31" s="91">
        <v>8.6096895134306308</v>
      </c>
      <c r="U31" s="91">
        <v>4.93118577388302</v>
      </c>
      <c r="V31" s="91">
        <v>0.29333199163072698</v>
      </c>
      <c r="W31" s="91">
        <v>1.46294624945626</v>
      </c>
      <c r="X31" s="91">
        <v>5.5037419563186196</v>
      </c>
      <c r="Y31" s="91">
        <v>9.1152940444079497E-2</v>
      </c>
      <c r="Z31" s="91">
        <v>571.885775005867</v>
      </c>
      <c r="AA31" s="91">
        <v>274.07007522869901</v>
      </c>
      <c r="AB31" s="91">
        <v>3.9486274155888799</v>
      </c>
      <c r="AC31" s="91">
        <v>0.11385159302846699</v>
      </c>
      <c r="AD31" s="91">
        <v>8.3632999815291098E-2</v>
      </c>
      <c r="AE31" s="91">
        <v>11.098115923499901</v>
      </c>
      <c r="AF31" s="91">
        <v>0.21679804830421201</v>
      </c>
      <c r="AG31" s="91">
        <v>2.4216797131806298</v>
      </c>
      <c r="AH31" s="91">
        <v>173.15242549192999</v>
      </c>
      <c r="AI31" s="91">
        <v>518.298469518052</v>
      </c>
      <c r="AJ31" s="91">
        <v>79.625891364149197</v>
      </c>
      <c r="AK31" s="91">
        <v>407.17801380614901</v>
      </c>
      <c r="AL31" s="91">
        <v>91.855305503155506</v>
      </c>
      <c r="AM31" s="91">
        <v>20.600853009049398</v>
      </c>
      <c r="AN31" s="91">
        <v>95.433495670295301</v>
      </c>
      <c r="AO31" s="91">
        <v>10.973232723095499</v>
      </c>
      <c r="AP31" s="91">
        <v>57.096913745490902</v>
      </c>
      <c r="AQ31" s="91">
        <v>9.9178876949901404</v>
      </c>
      <c r="AR31" s="91">
        <v>22.8149056722607</v>
      </c>
      <c r="AS31" s="91">
        <v>2.3527041026063999</v>
      </c>
      <c r="AT31" s="91">
        <v>12.3068453182899</v>
      </c>
      <c r="AU31" s="91">
        <v>1.6373486813353699</v>
      </c>
      <c r="AV31" s="91">
        <v>0.10458624403527</v>
      </c>
      <c r="AW31" s="91">
        <v>14.9953338217867</v>
      </c>
      <c r="AX31" s="91">
        <v>0.100383798387499</v>
      </c>
      <c r="AY31" s="91">
        <v>1.8918488669179701</v>
      </c>
      <c r="AZ31" s="91">
        <v>1.3871564080291401</v>
      </c>
    </row>
    <row r="32" spans="1:52" ht="11.25" customHeight="1" x14ac:dyDescent="0.25">
      <c r="A32" s="79" t="s">
        <v>1422</v>
      </c>
      <c r="B32" s="79" t="s">
        <v>1058</v>
      </c>
      <c r="C32" s="91">
        <v>0.54910158907850903</v>
      </c>
      <c r="D32" s="91">
        <v>410.526032219819</v>
      </c>
      <c r="E32" s="91">
        <v>429.53216790486903</v>
      </c>
      <c r="F32" s="91">
        <v>210.75645581181999</v>
      </c>
      <c r="G32" s="91">
        <v>2047.1994536975801</v>
      </c>
      <c r="H32" s="91">
        <v>211525.871173897</v>
      </c>
      <c r="I32" s="91">
        <v>247.16932782098201</v>
      </c>
      <c r="J32" s="91">
        <v>606.05199897197997</v>
      </c>
      <c r="K32" s="91">
        <v>23.021232419495401</v>
      </c>
      <c r="L32" s="91">
        <v>0.34540899330467401</v>
      </c>
      <c r="M32" s="91">
        <v>31.673795049430101</v>
      </c>
      <c r="N32" s="91">
        <v>0.57295932276161599</v>
      </c>
      <c r="O32" s="91">
        <v>3.5087297740223899</v>
      </c>
      <c r="P32" s="91">
        <v>337.32994745505999</v>
      </c>
      <c r="Q32" s="91">
        <v>1624.51475970211</v>
      </c>
      <c r="R32" s="91">
        <v>1.94111619006255</v>
      </c>
      <c r="S32" s="91">
        <v>4.3099231669306004</v>
      </c>
      <c r="T32" s="91">
        <v>7.8814627158941404</v>
      </c>
      <c r="U32" s="91">
        <v>4.7079877610726397</v>
      </c>
      <c r="V32" s="91">
        <v>0.237226781335036</v>
      </c>
      <c r="W32" s="91">
        <v>1.3777041404919099</v>
      </c>
      <c r="X32" s="91">
        <v>5.1482544605468998</v>
      </c>
      <c r="Y32" s="91">
        <v>8.5327905422773104E-2</v>
      </c>
      <c r="Z32" s="91">
        <v>580.341546228482</v>
      </c>
      <c r="AA32" s="91">
        <v>276.71393291297801</v>
      </c>
      <c r="AB32" s="91">
        <v>2.0777344845889201</v>
      </c>
      <c r="AC32" s="91">
        <v>4.2500025607494898E-2</v>
      </c>
      <c r="AD32" s="91">
        <v>7.4532268841689897E-2</v>
      </c>
      <c r="AE32" s="91">
        <v>9.1608082389515193</v>
      </c>
      <c r="AF32" s="91">
        <v>0.20028961827938899</v>
      </c>
      <c r="AG32" s="91">
        <v>2.1297911534598102</v>
      </c>
      <c r="AH32" s="91">
        <v>172.704933784746</v>
      </c>
      <c r="AI32" s="91">
        <v>519.38867900161097</v>
      </c>
      <c r="AJ32" s="91">
        <v>79.700818752379902</v>
      </c>
      <c r="AK32" s="91">
        <v>405.65456686688498</v>
      </c>
      <c r="AL32" s="91">
        <v>93.701380980936506</v>
      </c>
      <c r="AM32" s="91">
        <v>20.4275516304943</v>
      </c>
      <c r="AN32" s="91">
        <v>95.664533295466001</v>
      </c>
      <c r="AO32" s="91">
        <v>11.052867618246299</v>
      </c>
      <c r="AP32" s="91">
        <v>56.819738646101698</v>
      </c>
      <c r="AQ32" s="91">
        <v>9.7904167792381802</v>
      </c>
      <c r="AR32" s="91">
        <v>22.689490376725601</v>
      </c>
      <c r="AS32" s="91">
        <v>2.3574403621090498</v>
      </c>
      <c r="AT32" s="91">
        <v>12.343674846103401</v>
      </c>
      <c r="AU32" s="91">
        <v>1.6382615764102699</v>
      </c>
      <c r="AV32" s="91">
        <v>0.16718780760992699</v>
      </c>
      <c r="AW32" s="91">
        <v>13.7115227075567</v>
      </c>
      <c r="AX32" s="91">
        <v>8.5517178836256494E-2</v>
      </c>
      <c r="AY32" s="91">
        <v>1.843706937471</v>
      </c>
      <c r="AZ32" s="91">
        <v>1.3311595441061701</v>
      </c>
    </row>
    <row r="33" spans="1:52" ht="11.25" customHeight="1" x14ac:dyDescent="0.25">
      <c r="A33" s="79" t="s">
        <v>1421</v>
      </c>
      <c r="B33" s="79" t="s">
        <v>1058</v>
      </c>
      <c r="C33" s="91">
        <v>0.59441390157656304</v>
      </c>
      <c r="D33" s="91">
        <v>404.50769396525698</v>
      </c>
      <c r="E33" s="91">
        <v>443.553590605978</v>
      </c>
      <c r="F33" s="91">
        <v>160.95828775438099</v>
      </c>
      <c r="G33" s="91">
        <v>2001.8268618304801</v>
      </c>
      <c r="H33" s="91">
        <v>208414.143590953</v>
      </c>
      <c r="I33" s="91">
        <v>264.43417233318797</v>
      </c>
      <c r="J33" s="91">
        <v>566.73220058597303</v>
      </c>
      <c r="K33" s="91">
        <v>25.909819314116898</v>
      </c>
      <c r="L33" s="91">
        <v>0.46309266125971099</v>
      </c>
      <c r="M33" s="91">
        <v>80.403295376986307</v>
      </c>
      <c r="N33" s="91">
        <v>0.84943838342616396</v>
      </c>
      <c r="O33" s="91">
        <v>0.97227408921410696</v>
      </c>
      <c r="P33" s="91">
        <v>358.046091918591</v>
      </c>
      <c r="Q33" s="91">
        <v>1583.8729520788399</v>
      </c>
      <c r="R33" s="91">
        <v>1.86618530581694</v>
      </c>
      <c r="S33" s="91">
        <v>4.2740192039457403</v>
      </c>
      <c r="T33" s="91">
        <v>18.915731333985701</v>
      </c>
      <c r="U33" s="91">
        <v>6.8320035850099003</v>
      </c>
      <c r="V33" s="91">
        <v>0.242538302690608</v>
      </c>
      <c r="W33" s="91">
        <v>1.5333448798279099</v>
      </c>
      <c r="X33" s="91">
        <v>5.3111108880254898</v>
      </c>
      <c r="Y33" s="91">
        <v>9.1289372184527706E-2</v>
      </c>
      <c r="Z33" s="91">
        <v>587.06538984167003</v>
      </c>
      <c r="AA33" s="91">
        <v>280.96207031768898</v>
      </c>
      <c r="AB33" s="91">
        <v>20.895145290357299</v>
      </c>
      <c r="AC33" s="91">
        <v>0.107732135441239</v>
      </c>
      <c r="AD33" s="91">
        <v>6.4249594827059095E-2</v>
      </c>
      <c r="AE33" s="91">
        <v>17.728897572487199</v>
      </c>
      <c r="AF33" s="91">
        <v>0.232782031844946</v>
      </c>
      <c r="AG33" s="91">
        <v>2.23538410408697</v>
      </c>
      <c r="AH33" s="91">
        <v>175.27293472071599</v>
      </c>
      <c r="AI33" s="91">
        <v>525.30068046273095</v>
      </c>
      <c r="AJ33" s="91">
        <v>81.002229873204797</v>
      </c>
      <c r="AK33" s="91">
        <v>414.93210823834198</v>
      </c>
      <c r="AL33" s="91">
        <v>95.129635531786107</v>
      </c>
      <c r="AM33" s="91">
        <v>20.829252378484401</v>
      </c>
      <c r="AN33" s="91">
        <v>98.069783579043801</v>
      </c>
      <c r="AO33" s="91">
        <v>11.1275951992511</v>
      </c>
      <c r="AP33" s="91">
        <v>57.935116742381602</v>
      </c>
      <c r="AQ33" s="91">
        <v>10.1309925554371</v>
      </c>
      <c r="AR33" s="91">
        <v>23.482565036964399</v>
      </c>
      <c r="AS33" s="91">
        <v>2.42591890209225</v>
      </c>
      <c r="AT33" s="91">
        <v>12.733243521948699</v>
      </c>
      <c r="AU33" s="91">
        <v>1.7129781915501501</v>
      </c>
      <c r="AV33" s="91">
        <v>9.6580310858059307E-2</v>
      </c>
      <c r="AW33" s="91">
        <v>22.614114189329001</v>
      </c>
      <c r="AX33" s="91">
        <v>0.117827827357795</v>
      </c>
      <c r="AY33" s="91">
        <v>1.91061355020879</v>
      </c>
      <c r="AZ33" s="91">
        <v>1.40925327389233</v>
      </c>
    </row>
    <row r="34" spans="1:52" ht="11.25" customHeight="1" x14ac:dyDescent="0.25">
      <c r="A34" s="79" t="s">
        <v>1420</v>
      </c>
      <c r="B34" s="79" t="s">
        <v>1058</v>
      </c>
      <c r="C34" s="91">
        <v>1.5558646937413401</v>
      </c>
      <c r="D34" s="91">
        <v>406.44832856258699</v>
      </c>
      <c r="E34" s="91">
        <v>453.471884695791</v>
      </c>
      <c r="F34" s="91">
        <v>223.02868716936999</v>
      </c>
      <c r="G34" s="91">
        <v>1976.0085534187299</v>
      </c>
      <c r="H34" s="91">
        <v>213462.425722669</v>
      </c>
      <c r="I34" s="91">
        <v>275.07811129886301</v>
      </c>
      <c r="J34" s="91">
        <v>563.64750699697197</v>
      </c>
      <c r="K34" s="91">
        <v>40.637442845065301</v>
      </c>
      <c r="L34" s="91">
        <v>0.37673973049584197</v>
      </c>
      <c r="M34" s="91">
        <v>32.7104667660956</v>
      </c>
      <c r="N34" s="91">
        <v>0.65961588811063698</v>
      </c>
      <c r="O34" s="91">
        <v>6.3241996780188003</v>
      </c>
      <c r="P34" s="91">
        <v>349.22530361529999</v>
      </c>
      <c r="Q34" s="91">
        <v>1493.34693755034</v>
      </c>
      <c r="R34" s="91">
        <v>1.9756113386290599</v>
      </c>
      <c r="S34" s="91">
        <v>5.7902510771648901</v>
      </c>
      <c r="T34" s="91">
        <v>8.6529936610575504</v>
      </c>
      <c r="U34" s="91">
        <v>5.3867846341175696</v>
      </c>
      <c r="V34" s="91">
        <v>0.29369584301579399</v>
      </c>
      <c r="W34" s="91">
        <v>1.3154637893380201</v>
      </c>
      <c r="X34" s="91">
        <v>5.3892242938144799</v>
      </c>
      <c r="Y34" s="91">
        <v>9.3784526482775299E-2</v>
      </c>
      <c r="Z34" s="91">
        <v>584.969226738055</v>
      </c>
      <c r="AA34" s="91">
        <v>281.012047831676</v>
      </c>
      <c r="AB34" s="91">
        <v>4.4071948916005503</v>
      </c>
      <c r="AC34" s="91">
        <v>3.1544155588755E-2</v>
      </c>
      <c r="AD34" s="91">
        <v>7.8517860249434496E-2</v>
      </c>
      <c r="AE34" s="91">
        <v>6.9972743744758299</v>
      </c>
      <c r="AF34" s="91">
        <v>0.19863811291419201</v>
      </c>
      <c r="AG34" s="91">
        <v>2.9318006222564499</v>
      </c>
      <c r="AH34" s="91">
        <v>173.806134861347</v>
      </c>
      <c r="AI34" s="91">
        <v>519.92343400796597</v>
      </c>
      <c r="AJ34" s="91">
        <v>80.692025062279498</v>
      </c>
      <c r="AK34" s="91">
        <v>418.256662820185</v>
      </c>
      <c r="AL34" s="91">
        <v>95.0343922463844</v>
      </c>
      <c r="AM34" s="91">
        <v>20.895114542278801</v>
      </c>
      <c r="AN34" s="91">
        <v>97.256260087486197</v>
      </c>
      <c r="AO34" s="91">
        <v>11.1006181888821</v>
      </c>
      <c r="AP34" s="91">
        <v>57.205930383599402</v>
      </c>
      <c r="AQ34" s="91">
        <v>9.9706880954919406</v>
      </c>
      <c r="AR34" s="91">
        <v>22.799984991281999</v>
      </c>
      <c r="AS34" s="91">
        <v>2.4043265939350098</v>
      </c>
      <c r="AT34" s="91">
        <v>12.5993867122898</v>
      </c>
      <c r="AU34" s="91">
        <v>1.6722226237773501</v>
      </c>
      <c r="AV34" s="91">
        <v>0.10149394161197101</v>
      </c>
      <c r="AW34" s="91">
        <v>38.391749559092297</v>
      </c>
      <c r="AX34" s="91">
        <v>0.19793968047795499</v>
      </c>
      <c r="AY34" s="91">
        <v>1.8905041416206501</v>
      </c>
      <c r="AZ34" s="91">
        <v>1.3872890085701299</v>
      </c>
    </row>
    <row r="35" spans="1:52" ht="11.25" customHeight="1" x14ac:dyDescent="0.25">
      <c r="A35" s="79" t="s">
        <v>1419</v>
      </c>
      <c r="B35" s="79" t="s">
        <v>1058</v>
      </c>
      <c r="C35" s="91">
        <v>0.466479122690381</v>
      </c>
      <c r="D35" s="91">
        <v>412.35880514297202</v>
      </c>
      <c r="E35" s="91">
        <v>486.839544079782</v>
      </c>
      <c r="F35" s="91">
        <v>223.442478043818</v>
      </c>
      <c r="G35" s="91">
        <v>1985.9412403940701</v>
      </c>
      <c r="H35" s="91">
        <v>210593.05621627599</v>
      </c>
      <c r="I35" s="91">
        <v>260.69676652345998</v>
      </c>
      <c r="J35" s="91">
        <v>632.74448860283405</v>
      </c>
      <c r="K35" s="91">
        <v>26.495465019964701</v>
      </c>
      <c r="L35" s="91">
        <v>0.42216974891515802</v>
      </c>
      <c r="M35" s="91">
        <v>32.198613043546302</v>
      </c>
      <c r="N35" s="91">
        <v>0.671596612109427</v>
      </c>
      <c r="O35" s="91">
        <v>0.69339929542595402</v>
      </c>
      <c r="P35" s="91">
        <v>342.02042083899101</v>
      </c>
      <c r="Q35" s="91">
        <v>1456.6317386835699</v>
      </c>
      <c r="R35" s="91">
        <v>1.9304883760752301</v>
      </c>
      <c r="S35" s="91">
        <v>4.6403154281606502</v>
      </c>
      <c r="T35" s="91">
        <v>9.2639258343237199</v>
      </c>
      <c r="U35" s="91">
        <v>5.0159961767891899</v>
      </c>
      <c r="V35" s="91">
        <v>0.21337950078706799</v>
      </c>
      <c r="W35" s="91">
        <v>1.3851921696471501</v>
      </c>
      <c r="X35" s="91">
        <v>5.5410015773414703</v>
      </c>
      <c r="Y35" s="91">
        <v>0.12399544034596199</v>
      </c>
      <c r="Z35" s="91">
        <v>585.04163638186799</v>
      </c>
      <c r="AA35" s="91">
        <v>282.08241362890698</v>
      </c>
      <c r="AB35" s="91">
        <v>2.4138738126864401</v>
      </c>
      <c r="AC35" s="91">
        <v>3.9640439098364899E-2</v>
      </c>
      <c r="AD35" s="91">
        <v>7.5269305019155006E-2</v>
      </c>
      <c r="AE35" s="91">
        <v>6.8027527130714001</v>
      </c>
      <c r="AF35" s="91">
        <v>0.36556216675333603</v>
      </c>
      <c r="AG35" s="91">
        <v>2.1336062191447902</v>
      </c>
      <c r="AH35" s="91">
        <v>175.747325911465</v>
      </c>
      <c r="AI35" s="91">
        <v>527.07687395974403</v>
      </c>
      <c r="AJ35" s="91">
        <v>80.296788451329704</v>
      </c>
      <c r="AK35" s="91">
        <v>414.718968566407</v>
      </c>
      <c r="AL35" s="91">
        <v>95.308123836923997</v>
      </c>
      <c r="AM35" s="91">
        <v>20.702444827460301</v>
      </c>
      <c r="AN35" s="91">
        <v>96.443184634967693</v>
      </c>
      <c r="AO35" s="91">
        <v>11.0000514114718</v>
      </c>
      <c r="AP35" s="91">
        <v>57.487701436456199</v>
      </c>
      <c r="AQ35" s="91">
        <v>9.8807740617423505</v>
      </c>
      <c r="AR35" s="91">
        <v>22.8041337752225</v>
      </c>
      <c r="AS35" s="91">
        <v>2.4059267108518498</v>
      </c>
      <c r="AT35" s="91">
        <v>12.6847384725629</v>
      </c>
      <c r="AU35" s="91">
        <v>1.68431564734871</v>
      </c>
      <c r="AV35" s="91">
        <v>0.109032943879367</v>
      </c>
      <c r="AW35" s="91">
        <v>13.4544130001117</v>
      </c>
      <c r="AX35" s="91">
        <v>9.7029910632977098E-2</v>
      </c>
      <c r="AY35" s="91">
        <v>1.90310478787006</v>
      </c>
      <c r="AZ35" s="91">
        <v>1.42237385829038</v>
      </c>
    </row>
    <row r="36" spans="1:52" ht="11.25" customHeight="1" thickBot="1" x14ac:dyDescent="0.3">
      <c r="A36" s="78" t="s">
        <v>1418</v>
      </c>
      <c r="B36" s="78" t="s">
        <v>1058</v>
      </c>
      <c r="C36" s="118">
        <v>0.46873994095975902</v>
      </c>
      <c r="D36" s="118">
        <v>407.571738295633</v>
      </c>
      <c r="E36" s="118">
        <v>432.31204823096601</v>
      </c>
      <c r="F36" s="118">
        <v>273.57651296009902</v>
      </c>
      <c r="G36" s="118">
        <v>1967.1098474334201</v>
      </c>
      <c r="H36" s="118">
        <v>211266.134814883</v>
      </c>
      <c r="I36" s="118">
        <v>315.48995531153298</v>
      </c>
      <c r="J36" s="118">
        <v>656.89676585137704</v>
      </c>
      <c r="K36" s="118">
        <v>22.837975973083999</v>
      </c>
      <c r="L36" s="118">
        <v>0.37781276002756897</v>
      </c>
      <c r="M36" s="118">
        <v>38.4256420172822</v>
      </c>
      <c r="N36" s="118">
        <v>0.70958788670975204</v>
      </c>
      <c r="O36" s="118">
        <v>3.6598669933626402</v>
      </c>
      <c r="P36" s="118">
        <v>334.92216528384802</v>
      </c>
      <c r="Q36" s="118">
        <v>1488.6724233703501</v>
      </c>
      <c r="R36" s="118">
        <v>2.65927459007648</v>
      </c>
      <c r="S36" s="118">
        <v>6.84987266639369</v>
      </c>
      <c r="T36" s="118">
        <v>8.6259513514325903</v>
      </c>
      <c r="U36" s="118">
        <v>4.9549645498352</v>
      </c>
      <c r="V36" s="118">
        <v>0.22594664327421701</v>
      </c>
      <c r="W36" s="118">
        <v>1.31595113623388</v>
      </c>
      <c r="X36" s="118">
        <v>5.4007266867633499</v>
      </c>
      <c r="Y36" s="118">
        <v>9.7253464812352503E-2</v>
      </c>
      <c r="Z36" s="118">
        <v>580.53426569193198</v>
      </c>
      <c r="AA36" s="118">
        <v>278.10671578815499</v>
      </c>
      <c r="AB36" s="118">
        <v>2.9014830654146899</v>
      </c>
      <c r="AC36" s="118">
        <v>6.3704134045452596E-2</v>
      </c>
      <c r="AD36" s="118">
        <v>0.13251809772472101</v>
      </c>
      <c r="AE36" s="118">
        <v>8.4347005298656992</v>
      </c>
      <c r="AF36" s="118">
        <v>0.18202937197035199</v>
      </c>
      <c r="AG36" s="118">
        <v>2.3376253995417602</v>
      </c>
      <c r="AH36" s="118">
        <v>174.09225797836501</v>
      </c>
      <c r="AI36" s="118">
        <v>518.05320757189202</v>
      </c>
      <c r="AJ36" s="118">
        <v>80.646410212165804</v>
      </c>
      <c r="AK36" s="118">
        <v>413.26351850578402</v>
      </c>
      <c r="AL36" s="118">
        <v>94.999190219905998</v>
      </c>
      <c r="AM36" s="118">
        <v>20.868236982655699</v>
      </c>
      <c r="AN36" s="118">
        <v>97.724177562833404</v>
      </c>
      <c r="AO36" s="118">
        <v>11.1001989538834</v>
      </c>
      <c r="AP36" s="118">
        <v>58.1605850643992</v>
      </c>
      <c r="AQ36" s="118">
        <v>10.032835930221699</v>
      </c>
      <c r="AR36" s="118">
        <v>23.262793409588099</v>
      </c>
      <c r="AS36" s="118">
        <v>2.41329306395428</v>
      </c>
      <c r="AT36" s="118">
        <v>12.7416569284925</v>
      </c>
      <c r="AU36" s="118">
        <v>1.7224599106860099</v>
      </c>
      <c r="AV36" s="118">
        <v>9.1621909231964296E-2</v>
      </c>
      <c r="AW36" s="118">
        <v>15.265831494458901</v>
      </c>
      <c r="AX36" s="118">
        <v>0.124959899389044</v>
      </c>
      <c r="AY36" s="118">
        <v>1.8736877560961001</v>
      </c>
      <c r="AZ36" s="118">
        <v>1.3964974514994299</v>
      </c>
    </row>
    <row r="37" spans="1:52" ht="11.25" customHeight="1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</row>
    <row r="38" spans="1:52" ht="11.25" customHeight="1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</row>
    <row r="39" spans="1:52" ht="11.25" customHeight="1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</row>
    <row r="40" spans="1:52" ht="11.25" customHeight="1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</row>
    <row r="41" spans="1:52" ht="11.25" customHeight="1" x14ac:dyDescent="0.2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1.2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</row>
    <row r="43" spans="1:52" ht="11.2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</row>
    <row r="44" spans="1:52" ht="11.25" customHeight="1" x14ac:dyDescent="0.2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</row>
    <row r="45" spans="1:52" ht="11.25" customHeight="1" x14ac:dyDescent="0.2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</row>
    <row r="46" spans="1:52" ht="11.25" customHeight="1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</row>
    <row r="47" spans="1:52" ht="11.25" customHeight="1" x14ac:dyDescent="0.2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</row>
    <row r="48" spans="1:52" ht="11.25" customHeight="1" x14ac:dyDescent="0.2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</row>
    <row r="49" spans="1:52" ht="11.25" customHeight="1" x14ac:dyDescent="0.2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</row>
    <row r="50" spans="1:52" ht="11.25" customHeight="1" x14ac:dyDescent="0.2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</row>
    <row r="51" spans="1:52" ht="11.25" customHeight="1" x14ac:dyDescent="0.2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</row>
    <row r="52" spans="1:52" ht="11.25" customHeight="1" x14ac:dyDescent="0.2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</row>
    <row r="53" spans="1:52" ht="11.25" customHeight="1" x14ac:dyDescent="0.2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</row>
    <row r="54" spans="1:52" ht="11.25" customHeight="1" x14ac:dyDescent="0.2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</row>
    <row r="55" spans="1:52" ht="11.25" customHeight="1" x14ac:dyDescent="0.2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</row>
    <row r="56" spans="1:52" ht="11.25" customHeight="1" x14ac:dyDescent="0.2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</row>
    <row r="57" spans="1:52" ht="11.25" customHeight="1" x14ac:dyDescent="0.2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</row>
    <row r="58" spans="1:52" ht="11.25" customHeight="1" x14ac:dyDescent="0.2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</row>
    <row r="59" spans="1:52" ht="11.25" customHeight="1" x14ac:dyDescent="0.2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1.25" customHeight="1" x14ac:dyDescent="0.2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 ht="11.25" customHeight="1" x14ac:dyDescent="0.2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11.25" customHeight="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11.25" customHeight="1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</row>
    <row r="64" spans="1:52" ht="11.25" customHeight="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</row>
    <row r="65" spans="1:52" ht="11.25" customHeight="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1.25" customHeight="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 ht="11.25" customHeight="1" x14ac:dyDescent="0.2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1.25" customHeight="1" x14ac:dyDescent="0.2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1.25" customHeight="1" x14ac:dyDescent="0.2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</row>
    <row r="70" spans="1:52" ht="11.25" customHeight="1" x14ac:dyDescent="0.2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</row>
    <row r="71" spans="1:52" ht="11.25" customHeight="1" x14ac:dyDescent="0.2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</row>
    <row r="72" spans="1:52" ht="11.25" customHeight="1" x14ac:dyDescent="0.2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</row>
    <row r="73" spans="1:52" ht="11.25" customHeight="1" x14ac:dyDescent="0.2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</row>
    <row r="74" spans="1:52" ht="11.25" customHeight="1" x14ac:dyDescent="0.25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</row>
    <row r="75" spans="1:52" ht="11.25" customHeight="1" x14ac:dyDescent="0.2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</row>
    <row r="76" spans="1:52" ht="11.25" customHeight="1" x14ac:dyDescent="0.25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</row>
    <row r="77" spans="1:52" ht="11.25" customHeight="1" x14ac:dyDescent="0.25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</row>
    <row r="78" spans="1:52" ht="11.25" customHeight="1" x14ac:dyDescent="0.25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</row>
    <row r="79" spans="1:52" ht="11.25" customHeight="1" x14ac:dyDescent="0.2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</row>
    <row r="80" spans="1:52" ht="11.25" customHeight="1" x14ac:dyDescent="0.25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</row>
    <row r="81" spans="1:52" ht="11.25" customHeight="1" x14ac:dyDescent="0.2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</row>
    <row r="82" spans="1:52" ht="11.25" customHeight="1" x14ac:dyDescent="0.2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</row>
    <row r="83" spans="1:52" ht="11.25" customHeight="1" x14ac:dyDescent="0.2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</row>
    <row r="84" spans="1:52" ht="11.25" customHeight="1" x14ac:dyDescent="0.2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</row>
    <row r="85" spans="1:52" ht="11.25" customHeight="1" x14ac:dyDescent="0.2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</row>
    <row r="86" spans="1:52" ht="11.25" customHeight="1" x14ac:dyDescent="0.2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</row>
    <row r="87" spans="1:52" ht="11.25" customHeight="1" x14ac:dyDescent="0.2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</row>
    <row r="88" spans="1:52" ht="11.25" customHeight="1" x14ac:dyDescent="0.2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</row>
    <row r="89" spans="1:52" ht="11.25" customHeight="1" x14ac:dyDescent="0.2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</row>
    <row r="90" spans="1:52" ht="11.25" customHeight="1" x14ac:dyDescent="0.2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</row>
    <row r="91" spans="1:52" ht="11.25" customHeight="1" x14ac:dyDescent="0.2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</row>
    <row r="92" spans="1:52" ht="11.25" customHeight="1" x14ac:dyDescent="0.2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</row>
    <row r="93" spans="1:52" ht="11.25" customHeight="1" x14ac:dyDescent="0.2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</row>
    <row r="94" spans="1:52" ht="11.25" customHeight="1" x14ac:dyDescent="0.2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</row>
    <row r="95" spans="1:52" ht="11.25" customHeight="1" x14ac:dyDescent="0.2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</row>
    <row r="96" spans="1:52" ht="11.25" customHeight="1" x14ac:dyDescent="0.2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</row>
    <row r="97" spans="1:52" ht="11.25" customHeight="1" x14ac:dyDescent="0.25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</row>
    <row r="98" spans="1:52" ht="11.25" customHeight="1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</row>
    <row r="99" spans="1:52" ht="11.25" customHeight="1" x14ac:dyDescent="0.25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</row>
    <row r="100" spans="1:52" ht="11.25" customHeight="1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</row>
    <row r="101" spans="1:52" ht="11.25" customHeight="1" x14ac:dyDescent="0.25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</row>
    <row r="102" spans="1:52" ht="11.25" customHeight="1" x14ac:dyDescent="0.25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</row>
    <row r="103" spans="1:52" ht="11.25" customHeight="1" x14ac:dyDescent="0.25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</row>
    <row r="104" spans="1:52" ht="11.25" customHeight="1" x14ac:dyDescent="0.25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</row>
    <row r="105" spans="1:52" ht="11.25" customHeight="1" x14ac:dyDescent="0.25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</row>
    <row r="106" spans="1:52" ht="11.25" customHeight="1" x14ac:dyDescent="0.25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</row>
    <row r="107" spans="1:52" ht="11.25" customHeight="1" x14ac:dyDescent="0.2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</row>
    <row r="108" spans="1:52" ht="11.25" customHeight="1" x14ac:dyDescent="0.25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</row>
    <row r="109" spans="1:52" ht="11.25" customHeight="1" x14ac:dyDescent="0.2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</row>
    <row r="110" spans="1:52" ht="11.25" customHeight="1" x14ac:dyDescent="0.25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</row>
    <row r="111" spans="1:52" ht="11.25" customHeight="1" x14ac:dyDescent="0.25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</row>
    <row r="112" spans="1:52" ht="11.25" customHeight="1" x14ac:dyDescent="0.25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</row>
    <row r="113" spans="1:52" ht="11.25" customHeight="1" x14ac:dyDescent="0.25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</row>
    <row r="114" spans="1:52" ht="11.25" customHeight="1" x14ac:dyDescent="0.25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</row>
    <row r="115" spans="1:52" ht="11.25" customHeight="1" x14ac:dyDescent="0.25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</row>
    <row r="116" spans="1:52" ht="11.25" customHeight="1" x14ac:dyDescent="0.25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</row>
    <row r="117" spans="1:52" ht="11.25" customHeight="1" x14ac:dyDescent="0.25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</row>
    <row r="118" spans="1:52" ht="11.25" customHeight="1" x14ac:dyDescent="0.25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</row>
    <row r="119" spans="1:52" ht="11.25" customHeight="1" x14ac:dyDescent="0.25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</row>
    <row r="120" spans="1:52" ht="11.25" customHeight="1" x14ac:dyDescent="0.25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</row>
    <row r="121" spans="1:52" ht="11.25" customHeight="1" x14ac:dyDescent="0.25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</row>
    <row r="122" spans="1:52" ht="11.25" customHeight="1" x14ac:dyDescent="0.25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</row>
    <row r="123" spans="1:52" ht="11.25" customHeight="1" x14ac:dyDescent="0.25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</row>
    <row r="124" spans="1:52" ht="11.25" customHeight="1" x14ac:dyDescent="0.25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</row>
    <row r="125" spans="1:52" ht="11.25" customHeight="1" x14ac:dyDescent="0.25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</row>
    <row r="126" spans="1:52" ht="11.25" customHeight="1" x14ac:dyDescent="0.25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</row>
    <row r="127" spans="1:52" ht="11.25" customHeight="1" x14ac:dyDescent="0.25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</row>
    <row r="128" spans="1:52" ht="11.25" customHeight="1" x14ac:dyDescent="0.2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</row>
    <row r="129" spans="1:52" ht="11.25" customHeight="1" x14ac:dyDescent="0.25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</row>
    <row r="130" spans="1:52" ht="11.25" customHeight="1" x14ac:dyDescent="0.25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</row>
    <row r="131" spans="1:52" ht="11.25" customHeight="1" x14ac:dyDescent="0.25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</row>
    <row r="132" spans="1:52" ht="11.25" customHeight="1" x14ac:dyDescent="0.25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</row>
    <row r="133" spans="1:52" ht="11.25" customHeight="1" x14ac:dyDescent="0.25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</row>
    <row r="134" spans="1:52" ht="11.25" customHeight="1" x14ac:dyDescent="0.25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</row>
    <row r="135" spans="1:52" ht="11.25" customHeight="1" x14ac:dyDescent="0.25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</row>
    <row r="136" spans="1:52" ht="11.25" customHeight="1" x14ac:dyDescent="0.25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</row>
    <row r="137" spans="1:52" ht="11.25" customHeight="1" x14ac:dyDescent="0.25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</row>
    <row r="138" spans="1:52" ht="11.25" customHeight="1" x14ac:dyDescent="0.25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</row>
    <row r="139" spans="1:52" ht="11.25" customHeight="1" x14ac:dyDescent="0.25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</row>
    <row r="140" spans="1:52" ht="11.25" customHeight="1" x14ac:dyDescent="0.25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</row>
    <row r="141" spans="1:52" ht="11.25" customHeight="1" x14ac:dyDescent="0.25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</row>
    <row r="142" spans="1:52" ht="11.25" customHeight="1" x14ac:dyDescent="0.25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</row>
    <row r="143" spans="1:52" ht="11.25" customHeight="1" x14ac:dyDescent="0.25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</row>
    <row r="144" spans="1:52" ht="11.25" customHeight="1" x14ac:dyDescent="0.25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</row>
    <row r="145" spans="1:52" ht="11.25" customHeight="1" x14ac:dyDescent="0.25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</row>
    <row r="146" spans="1:52" ht="11.25" customHeight="1" x14ac:dyDescent="0.25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</row>
    <row r="147" spans="1:52" ht="11.25" customHeight="1" x14ac:dyDescent="0.25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</row>
    <row r="148" spans="1:52" ht="11.25" customHeight="1" x14ac:dyDescent="0.25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</row>
    <row r="149" spans="1:52" ht="11.25" customHeight="1" x14ac:dyDescent="0.25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</row>
    <row r="150" spans="1:52" ht="11.25" customHeight="1" x14ac:dyDescent="0.25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</row>
    <row r="151" spans="1:52" ht="11.25" customHeight="1" x14ac:dyDescent="0.25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</row>
    <row r="152" spans="1:52" ht="11.25" customHeight="1" x14ac:dyDescent="0.25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</row>
    <row r="153" spans="1:52" ht="11.25" customHeight="1" x14ac:dyDescent="0.25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</row>
    <row r="154" spans="1:52" ht="11.25" customHeight="1" x14ac:dyDescent="0.25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</row>
    <row r="155" spans="1:52" ht="11.25" customHeight="1" x14ac:dyDescent="0.25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</row>
    <row r="156" spans="1:52" ht="11.25" customHeight="1" x14ac:dyDescent="0.25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</row>
    <row r="157" spans="1:52" ht="11.25" customHeight="1" x14ac:dyDescent="0.25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</row>
    <row r="158" spans="1:52" ht="11.25" customHeight="1" x14ac:dyDescent="0.25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</row>
    <row r="159" spans="1:52" ht="11.25" customHeight="1" x14ac:dyDescent="0.25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</row>
    <row r="160" spans="1:52" ht="11.25" customHeight="1" x14ac:dyDescent="0.25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</row>
    <row r="161" spans="1:52" ht="11.25" customHeight="1" x14ac:dyDescent="0.25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</row>
    <row r="162" spans="1:52" ht="11.25" customHeight="1" x14ac:dyDescent="0.25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</row>
    <row r="163" spans="1:52" ht="11.25" customHeight="1" x14ac:dyDescent="0.25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</row>
    <row r="164" spans="1:52" ht="11.25" customHeight="1" x14ac:dyDescent="0.25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</row>
    <row r="165" spans="1:52" ht="11.25" customHeight="1" x14ac:dyDescent="0.25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</row>
    <row r="166" spans="1:52" ht="11.25" customHeight="1" x14ac:dyDescent="0.25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</row>
    <row r="167" spans="1:52" ht="11.25" customHeight="1" x14ac:dyDescent="0.25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</row>
    <row r="168" spans="1:52" ht="11.25" customHeight="1" x14ac:dyDescent="0.25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</row>
    <row r="169" spans="1:52" ht="11.25" customHeight="1" x14ac:dyDescent="0.25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</row>
    <row r="170" spans="1:52" ht="11.25" customHeight="1" x14ac:dyDescent="0.25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</row>
    <row r="171" spans="1:52" ht="11.25" customHeight="1" x14ac:dyDescent="0.25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</row>
    <row r="172" spans="1:52" ht="11.25" customHeight="1" x14ac:dyDescent="0.25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</row>
    <row r="173" spans="1:52" ht="11.25" customHeight="1" x14ac:dyDescent="0.25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</row>
    <row r="174" spans="1:52" ht="11.25" customHeight="1" x14ac:dyDescent="0.25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</row>
    <row r="175" spans="1:52" ht="11.25" customHeight="1" x14ac:dyDescent="0.25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</row>
    <row r="176" spans="1:52" ht="11.25" customHeight="1" x14ac:dyDescent="0.25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</row>
    <row r="177" spans="1:52" ht="11.25" customHeight="1" x14ac:dyDescent="0.25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</row>
    <row r="178" spans="1:52" ht="11.25" customHeight="1" x14ac:dyDescent="0.25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</row>
    <row r="179" spans="1:52" ht="11.25" customHeight="1" x14ac:dyDescent="0.25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</row>
    <row r="180" spans="1:52" ht="11.25" customHeight="1" x14ac:dyDescent="0.25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</row>
    <row r="181" spans="1:52" ht="11.25" customHeight="1" x14ac:dyDescent="0.25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</row>
    <row r="182" spans="1:52" ht="11.25" customHeight="1" x14ac:dyDescent="0.25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</row>
    <row r="183" spans="1:52" ht="11.25" customHeight="1" x14ac:dyDescent="0.25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</row>
    <row r="184" spans="1:52" ht="11.25" customHeight="1" x14ac:dyDescent="0.25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</row>
    <row r="185" spans="1:52" ht="11.25" customHeight="1" x14ac:dyDescent="0.25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</row>
    <row r="186" spans="1:52" ht="11.25" customHeight="1" x14ac:dyDescent="0.25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</row>
    <row r="187" spans="1:52" ht="11.25" customHeight="1" x14ac:dyDescent="0.25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</row>
    <row r="188" spans="1:52" ht="11.25" customHeight="1" x14ac:dyDescent="0.25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</row>
    <row r="189" spans="1:52" ht="11.25" customHeight="1" x14ac:dyDescent="0.25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</row>
    <row r="190" spans="1:52" ht="11.25" customHeight="1" x14ac:dyDescent="0.25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</row>
    <row r="191" spans="1:52" ht="11.25" customHeight="1" x14ac:dyDescent="0.25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</row>
    <row r="192" spans="1:52" ht="11.25" customHeight="1" x14ac:dyDescent="0.25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</row>
    <row r="193" spans="1:52" ht="11.25" customHeight="1" x14ac:dyDescent="0.25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</row>
    <row r="194" spans="1:52" ht="11.25" customHeight="1" x14ac:dyDescent="0.25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</row>
    <row r="195" spans="1:52" ht="11.25" customHeight="1" x14ac:dyDescent="0.25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</row>
    <row r="196" spans="1:52" ht="11.25" customHeight="1" x14ac:dyDescent="0.25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</row>
    <row r="197" spans="1:52" ht="11.25" customHeight="1" x14ac:dyDescent="0.25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</row>
    <row r="198" spans="1:52" ht="11.25" customHeight="1" x14ac:dyDescent="0.25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</row>
    <row r="199" spans="1:52" ht="11.25" customHeight="1" x14ac:dyDescent="0.25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</row>
    <row r="200" spans="1:52" ht="11.25" customHeight="1" x14ac:dyDescent="0.25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</row>
    <row r="201" spans="1:52" ht="11.25" customHeight="1" x14ac:dyDescent="0.25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</row>
    <row r="202" spans="1:52" ht="11.25" customHeight="1" x14ac:dyDescent="0.25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</row>
    <row r="203" spans="1:52" ht="11.25" customHeight="1" x14ac:dyDescent="0.25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</row>
    <row r="204" spans="1:52" ht="11.25" customHeight="1" x14ac:dyDescent="0.25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</row>
    <row r="205" spans="1:52" ht="11.25" customHeight="1" x14ac:dyDescent="0.25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</row>
    <row r="206" spans="1:52" ht="11.25" customHeight="1" x14ac:dyDescent="0.25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</row>
    <row r="207" spans="1:52" ht="11.25" customHeight="1" x14ac:dyDescent="0.25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</row>
    <row r="208" spans="1:52" ht="11.25" customHeight="1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</row>
    <row r="209" spans="1:52" ht="11.25" customHeight="1" x14ac:dyDescent="0.25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</row>
    <row r="210" spans="1:52" ht="11.25" customHeight="1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</row>
    <row r="211" spans="1:52" ht="11.25" customHeight="1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</row>
    <row r="212" spans="1:52" ht="11.25" customHeight="1" x14ac:dyDescent="0.25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</row>
    <row r="213" spans="1:52" ht="11.25" customHeight="1" x14ac:dyDescent="0.25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</row>
    <row r="214" spans="1:52" ht="11.25" customHeight="1" x14ac:dyDescent="0.25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</row>
    <row r="215" spans="1:52" ht="11.25" customHeight="1" x14ac:dyDescent="0.25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</row>
    <row r="216" spans="1:52" ht="11.25" customHeight="1" x14ac:dyDescent="0.25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</row>
    <row r="217" spans="1:52" ht="11.25" customHeight="1" x14ac:dyDescent="0.25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</row>
    <row r="218" spans="1:52" ht="11.25" customHeight="1" x14ac:dyDescent="0.25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</row>
    <row r="219" spans="1:52" ht="11.25" customHeight="1" x14ac:dyDescent="0.25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</row>
    <row r="220" spans="1:52" ht="11.25" customHeight="1" x14ac:dyDescent="0.25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</row>
    <row r="221" spans="1:52" ht="11.25" customHeight="1" x14ac:dyDescent="0.25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</row>
    <row r="222" spans="1:52" ht="11.25" customHeight="1" x14ac:dyDescent="0.25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</row>
    <row r="223" spans="1:52" ht="11.25" customHeight="1" x14ac:dyDescent="0.25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</row>
    <row r="224" spans="1:52" ht="11.25" customHeight="1" x14ac:dyDescent="0.25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</row>
    <row r="225" spans="1:52" ht="11.25" customHeight="1" x14ac:dyDescent="0.25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</row>
    <row r="226" spans="1:52" ht="11.25" customHeight="1" x14ac:dyDescent="0.25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</row>
    <row r="227" spans="1:52" ht="11.25" customHeight="1" x14ac:dyDescent="0.25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</row>
    <row r="228" spans="1:52" ht="11.25" customHeight="1" x14ac:dyDescent="0.25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</row>
    <row r="229" spans="1:52" ht="11.25" customHeight="1" x14ac:dyDescent="0.25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</row>
    <row r="230" spans="1:52" ht="11.25" customHeight="1" x14ac:dyDescent="0.25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</row>
    <row r="231" spans="1:52" ht="11.25" customHeight="1" x14ac:dyDescent="0.25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</row>
    <row r="232" spans="1:52" ht="11.25" customHeight="1" x14ac:dyDescent="0.25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</row>
    <row r="233" spans="1:52" ht="11.25" customHeight="1" x14ac:dyDescent="0.25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</row>
    <row r="234" spans="1:52" ht="11.25" customHeight="1" x14ac:dyDescent="0.25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</row>
    <row r="235" spans="1:52" ht="11.25" customHeight="1" x14ac:dyDescent="0.25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</row>
    <row r="236" spans="1:52" ht="11.25" customHeight="1" x14ac:dyDescent="0.25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</row>
    <row r="237" spans="1:52" ht="11.25" customHeight="1" x14ac:dyDescent="0.25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</row>
    <row r="238" spans="1:52" ht="11.25" customHeight="1" x14ac:dyDescent="0.25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</row>
    <row r="239" spans="1:52" ht="11.25" customHeight="1" x14ac:dyDescent="0.25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</row>
    <row r="240" spans="1:52" ht="11.25" customHeight="1" x14ac:dyDescent="0.25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</row>
    <row r="241" spans="1:52" ht="11.25" customHeight="1" x14ac:dyDescent="0.25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</row>
    <row r="242" spans="1:52" ht="11.25" customHeight="1" x14ac:dyDescent="0.25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</row>
    <row r="243" spans="1:52" ht="11.25" customHeight="1" x14ac:dyDescent="0.25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</row>
    <row r="244" spans="1:52" ht="11.25" customHeight="1" x14ac:dyDescent="0.25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</row>
    <row r="245" spans="1:52" ht="11.25" customHeight="1" x14ac:dyDescent="0.25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</row>
    <row r="246" spans="1:52" ht="11.25" customHeight="1" x14ac:dyDescent="0.25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</row>
    <row r="247" spans="1:52" ht="11.25" customHeight="1" x14ac:dyDescent="0.25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</row>
    <row r="248" spans="1:52" ht="11.25" customHeight="1" x14ac:dyDescent="0.25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</row>
    <row r="249" spans="1:52" ht="11.25" customHeight="1" x14ac:dyDescent="0.25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</row>
    <row r="250" spans="1:52" ht="11.25" customHeight="1" x14ac:dyDescent="0.25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</row>
    <row r="251" spans="1:52" ht="11.25" customHeight="1" x14ac:dyDescent="0.25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</row>
    <row r="252" spans="1:52" ht="11.25" customHeight="1" x14ac:dyDescent="0.25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</row>
    <row r="253" spans="1:52" ht="11.25" customHeight="1" x14ac:dyDescent="0.25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</row>
    <row r="254" spans="1:52" ht="11.25" customHeight="1" x14ac:dyDescent="0.25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</row>
    <row r="255" spans="1:52" ht="11.25" customHeight="1" x14ac:dyDescent="0.25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</row>
    <row r="256" spans="1:52" ht="11.25" customHeight="1" x14ac:dyDescent="0.25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</row>
    <row r="257" spans="1:52" ht="11.25" customHeight="1" x14ac:dyDescent="0.25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</row>
    <row r="258" spans="1:52" ht="11.25" customHeight="1" x14ac:dyDescent="0.25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</row>
    <row r="259" spans="1:52" ht="11.25" customHeight="1" x14ac:dyDescent="0.25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</row>
    <row r="260" spans="1:52" ht="11.25" customHeight="1" x14ac:dyDescent="0.25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</row>
    <row r="261" spans="1:52" ht="11.25" customHeight="1" x14ac:dyDescent="0.25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</row>
    <row r="262" spans="1:52" ht="11.25" customHeight="1" x14ac:dyDescent="0.25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</row>
    <row r="263" spans="1:52" ht="11.25" customHeight="1" x14ac:dyDescent="0.25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</row>
    <row r="264" spans="1:52" ht="11.25" customHeight="1" x14ac:dyDescent="0.25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</row>
    <row r="265" spans="1:52" ht="11.25" customHeight="1" x14ac:dyDescent="0.25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</row>
    <row r="266" spans="1:52" ht="11.25" customHeight="1" x14ac:dyDescent="0.25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</row>
    <row r="267" spans="1:52" ht="11.25" customHeight="1" x14ac:dyDescent="0.25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</row>
    <row r="268" spans="1:52" ht="11.25" customHeight="1" x14ac:dyDescent="0.25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</row>
    <row r="269" spans="1:52" ht="11.25" customHeight="1" x14ac:dyDescent="0.25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</row>
    <row r="270" spans="1:52" ht="11.25" customHeight="1" x14ac:dyDescent="0.25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</row>
    <row r="271" spans="1:52" ht="11.25" customHeight="1" x14ac:dyDescent="0.25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1.25" customHeight="1" x14ac:dyDescent="0.25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</row>
    <row r="273" spans="1:52" ht="11.25" customHeight="1" x14ac:dyDescent="0.25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</row>
    <row r="274" spans="1:52" ht="11.25" customHeight="1" x14ac:dyDescent="0.25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</row>
    <row r="275" spans="1:52" ht="11.25" customHeight="1" x14ac:dyDescent="0.25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</row>
    <row r="276" spans="1:52" ht="11.25" customHeight="1" x14ac:dyDescent="0.25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</row>
    <row r="277" spans="1:52" ht="11.25" customHeight="1" x14ac:dyDescent="0.25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</row>
    <row r="278" spans="1:52" ht="11.25" customHeight="1" x14ac:dyDescent="0.25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</row>
    <row r="279" spans="1:52" ht="11.25" customHeight="1" x14ac:dyDescent="0.25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</row>
    <row r="280" spans="1:52" ht="11.25" customHeight="1" x14ac:dyDescent="0.25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</row>
    <row r="281" spans="1:52" ht="11.25" customHeight="1" x14ac:dyDescent="0.25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</row>
    <row r="282" spans="1:52" ht="11.25" customHeight="1" x14ac:dyDescent="0.25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</row>
    <row r="283" spans="1:52" ht="11.25" customHeight="1" x14ac:dyDescent="0.25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</row>
    <row r="284" spans="1:52" ht="11.25" customHeight="1" x14ac:dyDescent="0.25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</row>
    <row r="285" spans="1:52" ht="11.25" customHeight="1" x14ac:dyDescent="0.25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</row>
    <row r="286" spans="1:52" ht="11.25" customHeight="1" x14ac:dyDescent="0.25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</row>
    <row r="287" spans="1:52" ht="11.25" customHeight="1" x14ac:dyDescent="0.25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</row>
    <row r="288" spans="1:52" ht="11.25" customHeight="1" x14ac:dyDescent="0.25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</row>
    <row r="289" spans="1:52" ht="11.25" customHeight="1" x14ac:dyDescent="0.25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</row>
    <row r="290" spans="1:52" ht="11.25" customHeight="1" x14ac:dyDescent="0.25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</row>
    <row r="291" spans="1:52" ht="11.25" customHeight="1" x14ac:dyDescent="0.25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</row>
    <row r="292" spans="1:52" ht="11.25" customHeight="1" x14ac:dyDescent="0.25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</row>
    <row r="293" spans="1:52" ht="11.25" customHeight="1" x14ac:dyDescent="0.25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</row>
    <row r="294" spans="1:52" ht="11.25" customHeight="1" x14ac:dyDescent="0.25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</row>
    <row r="295" spans="1:52" ht="11.25" customHeight="1" x14ac:dyDescent="0.25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</row>
    <row r="296" spans="1:52" ht="11.25" customHeight="1" x14ac:dyDescent="0.25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</row>
    <row r="297" spans="1:52" ht="11.25" customHeight="1" x14ac:dyDescent="0.25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</row>
    <row r="298" spans="1:52" ht="11.25" customHeight="1" x14ac:dyDescent="0.25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</row>
    <row r="299" spans="1:52" ht="11.25" customHeight="1" x14ac:dyDescent="0.25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</row>
    <row r="300" spans="1:52" ht="11.25" customHeight="1" x14ac:dyDescent="0.25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</row>
    <row r="301" spans="1:52" ht="11.25" customHeight="1" x14ac:dyDescent="0.25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</row>
    <row r="302" spans="1:52" ht="11.25" customHeight="1" x14ac:dyDescent="0.25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</row>
    <row r="303" spans="1:52" ht="11.25" customHeight="1" x14ac:dyDescent="0.25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</row>
    <row r="304" spans="1:52" ht="11.25" customHeight="1" x14ac:dyDescent="0.25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</row>
    <row r="305" spans="1:52" ht="11.25" customHeight="1" x14ac:dyDescent="0.25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</row>
    <row r="306" spans="1:52" ht="11.25" customHeight="1" x14ac:dyDescent="0.25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</row>
    <row r="307" spans="1:52" ht="11.25" customHeight="1" x14ac:dyDescent="0.25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</row>
    <row r="308" spans="1:52" ht="11.25" customHeight="1" x14ac:dyDescent="0.25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</row>
    <row r="309" spans="1:52" ht="11.25" customHeight="1" x14ac:dyDescent="0.25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</row>
    <row r="310" spans="1:52" ht="11.25" customHeight="1" x14ac:dyDescent="0.25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</row>
    <row r="311" spans="1:52" ht="11.25" customHeight="1" x14ac:dyDescent="0.25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</row>
    <row r="312" spans="1:52" ht="11.25" customHeight="1" x14ac:dyDescent="0.25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</row>
    <row r="313" spans="1:52" ht="11.25" customHeight="1" x14ac:dyDescent="0.25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</row>
    <row r="314" spans="1:52" ht="11.25" customHeight="1" x14ac:dyDescent="0.25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</row>
    <row r="315" spans="1:52" ht="11.25" customHeight="1" x14ac:dyDescent="0.25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</row>
    <row r="316" spans="1:52" ht="11.25" customHeight="1" x14ac:dyDescent="0.25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</row>
    <row r="317" spans="1:52" ht="11.25" customHeight="1" x14ac:dyDescent="0.25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</row>
    <row r="318" spans="1:52" ht="11.25" customHeight="1" x14ac:dyDescent="0.25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</row>
    <row r="319" spans="1:52" ht="11.25" customHeight="1" x14ac:dyDescent="0.25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</row>
    <row r="320" spans="1:52" ht="11.25" customHeight="1" x14ac:dyDescent="0.25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</row>
    <row r="321" spans="1:52" ht="11.25" customHeight="1" x14ac:dyDescent="0.25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</row>
    <row r="322" spans="1:52" ht="11.25" customHeight="1" x14ac:dyDescent="0.25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</row>
    <row r="323" spans="1:52" ht="11.25" customHeight="1" x14ac:dyDescent="0.25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</row>
    <row r="324" spans="1:52" ht="11.25" customHeight="1" x14ac:dyDescent="0.25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</row>
    <row r="325" spans="1:52" ht="11.25" customHeight="1" x14ac:dyDescent="0.25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</row>
    <row r="326" spans="1:52" ht="11.25" customHeight="1" x14ac:dyDescent="0.25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</row>
    <row r="327" spans="1:52" ht="11.25" customHeight="1" x14ac:dyDescent="0.25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</row>
    <row r="328" spans="1:52" ht="11.25" customHeight="1" x14ac:dyDescent="0.25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</row>
    <row r="329" spans="1:52" ht="11.25" customHeight="1" x14ac:dyDescent="0.25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</row>
    <row r="330" spans="1:52" ht="11.25" customHeight="1" x14ac:dyDescent="0.25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</row>
    <row r="331" spans="1:52" ht="11.25" customHeight="1" x14ac:dyDescent="0.25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</row>
    <row r="332" spans="1:52" ht="11.25" customHeight="1" x14ac:dyDescent="0.25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</row>
    <row r="333" spans="1:52" ht="11.25" customHeight="1" x14ac:dyDescent="0.25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</row>
    <row r="334" spans="1:52" ht="11.25" customHeight="1" x14ac:dyDescent="0.25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</row>
    <row r="335" spans="1:52" ht="11.25" customHeight="1" x14ac:dyDescent="0.25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</row>
    <row r="336" spans="1:52" ht="11.25" customHeight="1" x14ac:dyDescent="0.25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</row>
    <row r="337" spans="1:52" ht="11.25" customHeight="1" x14ac:dyDescent="0.25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</row>
    <row r="338" spans="1:52" ht="11.25" customHeight="1" x14ac:dyDescent="0.25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</row>
    <row r="339" spans="1:52" ht="11.25" customHeight="1" x14ac:dyDescent="0.25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</row>
    <row r="340" spans="1:52" ht="11.25" customHeight="1" x14ac:dyDescent="0.25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</row>
    <row r="341" spans="1:52" ht="11.25" customHeight="1" x14ac:dyDescent="0.25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</row>
    <row r="342" spans="1:52" ht="11.25" customHeight="1" x14ac:dyDescent="0.25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</row>
    <row r="343" spans="1:52" ht="11.25" customHeight="1" x14ac:dyDescent="0.25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</row>
    <row r="344" spans="1:52" ht="11.25" customHeight="1" x14ac:dyDescent="0.25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</row>
    <row r="345" spans="1:52" ht="11.25" customHeight="1" x14ac:dyDescent="0.25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</row>
    <row r="346" spans="1:52" ht="11.25" customHeight="1" x14ac:dyDescent="0.25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</row>
    <row r="347" spans="1:52" ht="11.25" customHeight="1" x14ac:dyDescent="0.25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</row>
    <row r="348" spans="1:52" ht="11.25" customHeight="1" x14ac:dyDescent="0.25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</row>
    <row r="349" spans="1:52" ht="11.25" customHeight="1" x14ac:dyDescent="0.25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</row>
    <row r="350" spans="1:52" ht="11.25" customHeight="1" x14ac:dyDescent="0.25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</row>
    <row r="351" spans="1:52" ht="11.25" customHeight="1" x14ac:dyDescent="0.25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</row>
    <row r="352" spans="1:52" ht="11.25" customHeight="1" x14ac:dyDescent="0.25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</row>
    <row r="353" spans="1:52" ht="11.25" customHeight="1" x14ac:dyDescent="0.25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</row>
    <row r="354" spans="1:52" ht="11.25" customHeight="1" x14ac:dyDescent="0.25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</row>
    <row r="355" spans="1:52" ht="11.25" customHeight="1" x14ac:dyDescent="0.25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</row>
    <row r="356" spans="1:52" ht="11.25" customHeight="1" x14ac:dyDescent="0.25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</row>
    <row r="357" spans="1:52" ht="11.25" customHeight="1" x14ac:dyDescent="0.25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</row>
    <row r="358" spans="1:52" ht="11.25" customHeight="1" x14ac:dyDescent="0.25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</row>
    <row r="359" spans="1:52" ht="11.25" customHeight="1" x14ac:dyDescent="0.25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</row>
    <row r="360" spans="1:52" ht="11.25" customHeight="1" x14ac:dyDescent="0.25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</row>
    <row r="361" spans="1:52" ht="11.25" customHeight="1" x14ac:dyDescent="0.25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</row>
    <row r="362" spans="1:52" ht="11.25" customHeight="1" x14ac:dyDescent="0.25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</row>
    <row r="363" spans="1:52" ht="11.25" customHeight="1" x14ac:dyDescent="0.25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</row>
    <row r="364" spans="1:52" ht="11.25" customHeight="1" x14ac:dyDescent="0.25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</row>
    <row r="365" spans="1:52" ht="11.25" customHeight="1" x14ac:dyDescent="0.25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</row>
    <row r="366" spans="1:52" ht="11.25" customHeight="1" x14ac:dyDescent="0.25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</row>
    <row r="367" spans="1:52" ht="11.25" customHeight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</row>
    <row r="368" spans="1:52" ht="11.2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</row>
    <row r="369" spans="1:52" ht="11.25" customHeight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</row>
    <row r="370" spans="1:52" ht="11.2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</row>
    <row r="371" spans="1:52" ht="11.25" customHeight="1" x14ac:dyDescent="0.25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</row>
    <row r="372" spans="1:52" ht="11.25" customHeight="1" x14ac:dyDescent="0.25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</row>
    <row r="373" spans="1:52" ht="11.25" customHeight="1" x14ac:dyDescent="0.25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</row>
    <row r="374" spans="1:52" ht="11.25" customHeight="1" x14ac:dyDescent="0.25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</row>
    <row r="375" spans="1:52" ht="11.25" customHeight="1" x14ac:dyDescent="0.25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</row>
    <row r="376" spans="1:52" ht="11.25" customHeight="1" x14ac:dyDescent="0.25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</row>
    <row r="377" spans="1:52" ht="11.25" customHeight="1" x14ac:dyDescent="0.25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</row>
    <row r="378" spans="1:52" ht="11.25" customHeight="1" x14ac:dyDescent="0.25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</row>
    <row r="379" spans="1:52" ht="11.25" customHeight="1" x14ac:dyDescent="0.25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</row>
    <row r="380" spans="1:52" ht="11.25" customHeight="1" x14ac:dyDescent="0.25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</row>
    <row r="381" spans="1:52" ht="11.25" customHeight="1" x14ac:dyDescent="0.25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</row>
    <row r="382" spans="1:52" ht="11.25" customHeight="1" x14ac:dyDescent="0.25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</row>
    <row r="383" spans="1:52" ht="11.25" customHeight="1" x14ac:dyDescent="0.25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</row>
    <row r="384" spans="1:52" ht="11.25" customHeight="1" x14ac:dyDescent="0.25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</row>
    <row r="385" spans="1:52" ht="11.25" customHeight="1" x14ac:dyDescent="0.25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</row>
    <row r="386" spans="1:52" ht="11.25" customHeight="1" x14ac:dyDescent="0.25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</row>
    <row r="387" spans="1:52" ht="11.25" customHeight="1" x14ac:dyDescent="0.25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</row>
    <row r="388" spans="1:52" ht="11.25" customHeight="1" x14ac:dyDescent="0.25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</row>
    <row r="389" spans="1:52" ht="11.25" customHeight="1" x14ac:dyDescent="0.25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</row>
    <row r="390" spans="1:52" ht="11.25" customHeight="1" x14ac:dyDescent="0.25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</row>
    <row r="391" spans="1:52" ht="11.25" customHeight="1" x14ac:dyDescent="0.25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</row>
    <row r="392" spans="1:52" ht="11.25" customHeight="1" x14ac:dyDescent="0.25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</row>
    <row r="393" spans="1:52" ht="11.25" customHeight="1" x14ac:dyDescent="0.25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</row>
    <row r="394" spans="1:52" ht="11.25" customHeight="1" x14ac:dyDescent="0.25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</row>
    <row r="395" spans="1:52" ht="11.25" customHeight="1" x14ac:dyDescent="0.25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</row>
    <row r="396" spans="1:52" ht="11.25" customHeight="1" x14ac:dyDescent="0.25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</row>
    <row r="397" spans="1:52" ht="11.25" customHeight="1" x14ac:dyDescent="0.25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</row>
    <row r="398" spans="1:52" ht="11.25" customHeight="1" x14ac:dyDescent="0.25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</row>
    <row r="399" spans="1:52" ht="11.25" customHeight="1" x14ac:dyDescent="0.25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</row>
    <row r="400" spans="1:52" ht="11.25" customHeight="1" x14ac:dyDescent="0.25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</row>
    <row r="401" spans="1:52" ht="11.25" customHeight="1" x14ac:dyDescent="0.25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</row>
    <row r="402" spans="1:52" ht="11.25" customHeight="1" x14ac:dyDescent="0.25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</row>
    <row r="403" spans="1:52" ht="11.25" customHeight="1" x14ac:dyDescent="0.25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</row>
    <row r="404" spans="1:52" ht="11.25" customHeight="1" x14ac:dyDescent="0.25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</row>
    <row r="405" spans="1:52" ht="11.25" customHeight="1" x14ac:dyDescent="0.25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</row>
    <row r="406" spans="1:52" ht="11.25" customHeight="1" x14ac:dyDescent="0.25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</row>
    <row r="407" spans="1:52" ht="11.25" customHeight="1" x14ac:dyDescent="0.25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</row>
    <row r="408" spans="1:52" ht="11.25" customHeight="1" x14ac:dyDescent="0.25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</row>
    <row r="409" spans="1:52" ht="11.25" customHeight="1" x14ac:dyDescent="0.25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</row>
    <row r="410" spans="1:52" ht="11.25" customHeight="1" x14ac:dyDescent="0.25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</row>
    <row r="411" spans="1:52" ht="11.25" customHeight="1" x14ac:dyDescent="0.25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</row>
    <row r="412" spans="1:52" ht="11.25" customHeight="1" x14ac:dyDescent="0.25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</row>
    <row r="413" spans="1:52" ht="11.25" customHeight="1" x14ac:dyDescent="0.25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</row>
    <row r="414" spans="1:52" ht="11.25" customHeight="1" x14ac:dyDescent="0.25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</row>
    <row r="415" spans="1:52" ht="11.25" customHeight="1" x14ac:dyDescent="0.25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</row>
    <row r="416" spans="1:52" ht="11.25" customHeight="1" x14ac:dyDescent="0.25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</row>
    <row r="417" spans="1:52" ht="11.25" customHeight="1" x14ac:dyDescent="0.25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</row>
    <row r="418" spans="1:52" ht="11.25" customHeight="1" x14ac:dyDescent="0.25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</row>
    <row r="419" spans="1:52" ht="11.25" customHeight="1" x14ac:dyDescent="0.25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</row>
    <row r="420" spans="1:52" ht="11.25" customHeight="1" x14ac:dyDescent="0.25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</row>
    <row r="421" spans="1:52" ht="11.25" customHeight="1" x14ac:dyDescent="0.25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</row>
    <row r="422" spans="1:52" ht="11.25" customHeight="1" x14ac:dyDescent="0.25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</row>
    <row r="423" spans="1:52" ht="11.25" customHeight="1" x14ac:dyDescent="0.25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</row>
    <row r="424" spans="1:52" ht="11.25" customHeight="1" x14ac:dyDescent="0.25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</row>
    <row r="425" spans="1:52" ht="11.25" customHeight="1" x14ac:dyDescent="0.25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</row>
    <row r="426" spans="1:52" ht="11.25" customHeight="1" x14ac:dyDescent="0.25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</row>
    <row r="427" spans="1:52" ht="11.25" customHeight="1" x14ac:dyDescent="0.25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</row>
    <row r="428" spans="1:52" ht="11.25" customHeight="1" x14ac:dyDescent="0.25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</row>
    <row r="429" spans="1:52" ht="11.25" customHeight="1" x14ac:dyDescent="0.25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</row>
    <row r="430" spans="1:52" ht="11.25" customHeight="1" x14ac:dyDescent="0.25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</row>
    <row r="431" spans="1:52" ht="11.25" customHeight="1" x14ac:dyDescent="0.25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</row>
    <row r="432" spans="1:52" ht="11.25" customHeight="1" x14ac:dyDescent="0.25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</row>
    <row r="433" spans="1:52" ht="11.25" customHeight="1" x14ac:dyDescent="0.25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</row>
    <row r="434" spans="1:52" ht="11.25" customHeight="1" x14ac:dyDescent="0.25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</row>
    <row r="435" spans="1:52" ht="11.25" customHeight="1" x14ac:dyDescent="0.25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</row>
    <row r="436" spans="1:52" ht="11.25" customHeight="1" x14ac:dyDescent="0.25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</row>
    <row r="437" spans="1:52" ht="11.25" customHeight="1" x14ac:dyDescent="0.25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</row>
    <row r="438" spans="1:52" ht="11.25" customHeight="1" x14ac:dyDescent="0.25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</row>
    <row r="439" spans="1:52" ht="11.25" customHeight="1" x14ac:dyDescent="0.25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</row>
    <row r="440" spans="1:52" ht="11.25" customHeight="1" x14ac:dyDescent="0.25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</row>
    <row r="441" spans="1:52" ht="11.25" customHeight="1" x14ac:dyDescent="0.25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</row>
    <row r="442" spans="1:52" ht="11.25" customHeight="1" x14ac:dyDescent="0.25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</row>
    <row r="443" spans="1:52" ht="11.25" customHeight="1" x14ac:dyDescent="0.25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</row>
    <row r="444" spans="1:52" ht="11.25" customHeight="1" x14ac:dyDescent="0.25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</row>
    <row r="445" spans="1:52" ht="11.25" customHeight="1" x14ac:dyDescent="0.25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</row>
    <row r="446" spans="1:52" ht="11.25" customHeight="1" x14ac:dyDescent="0.25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</row>
    <row r="447" spans="1:52" ht="11.25" customHeight="1" x14ac:dyDescent="0.25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</row>
    <row r="448" spans="1:52" ht="11.25" customHeight="1" x14ac:dyDescent="0.25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</row>
    <row r="449" spans="1:52" ht="11.25" customHeight="1" x14ac:dyDescent="0.25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</row>
    <row r="450" spans="1:52" ht="11.25" customHeight="1" x14ac:dyDescent="0.25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</row>
    <row r="451" spans="1:52" ht="11.25" customHeight="1" x14ac:dyDescent="0.25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</row>
    <row r="452" spans="1:52" ht="11.25" customHeight="1" x14ac:dyDescent="0.25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</row>
    <row r="453" spans="1:52" ht="11.25" customHeight="1" x14ac:dyDescent="0.25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</row>
    <row r="454" spans="1:52" ht="11.25" customHeight="1" x14ac:dyDescent="0.25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</row>
    <row r="455" spans="1:52" ht="11.25" customHeight="1" x14ac:dyDescent="0.25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</row>
    <row r="456" spans="1:52" ht="11.25" customHeight="1" x14ac:dyDescent="0.25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</row>
    <row r="457" spans="1:52" ht="11.25" customHeight="1" x14ac:dyDescent="0.25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</row>
    <row r="458" spans="1:52" ht="11.25" customHeight="1" x14ac:dyDescent="0.25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</row>
    <row r="459" spans="1:52" ht="11.25" customHeight="1" x14ac:dyDescent="0.25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</row>
    <row r="460" spans="1:52" ht="11.25" customHeight="1" x14ac:dyDescent="0.25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</row>
    <row r="461" spans="1:52" ht="11.25" customHeight="1" x14ac:dyDescent="0.25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</row>
    <row r="462" spans="1:52" ht="11.25" customHeight="1" x14ac:dyDescent="0.25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</row>
    <row r="463" spans="1:52" ht="11.25" customHeight="1" x14ac:dyDescent="0.25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</row>
    <row r="464" spans="1:52" ht="11.25" customHeight="1" x14ac:dyDescent="0.25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</row>
    <row r="465" spans="1:52" ht="11.25" customHeight="1" x14ac:dyDescent="0.25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</row>
    <row r="466" spans="1:52" ht="11.25" customHeight="1" x14ac:dyDescent="0.25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</row>
    <row r="467" spans="1:52" ht="11.25" customHeight="1" x14ac:dyDescent="0.25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</row>
    <row r="468" spans="1:52" ht="11.25" customHeight="1" x14ac:dyDescent="0.25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</row>
    <row r="469" spans="1:52" ht="11.25" customHeight="1" x14ac:dyDescent="0.25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</row>
    <row r="470" spans="1:52" ht="11.25" customHeight="1" x14ac:dyDescent="0.25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</row>
    <row r="471" spans="1:52" ht="11.25" customHeight="1" x14ac:dyDescent="0.25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</row>
    <row r="472" spans="1:52" ht="11.25" customHeight="1" x14ac:dyDescent="0.25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</row>
    <row r="473" spans="1:52" ht="11.25" customHeight="1" x14ac:dyDescent="0.25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</row>
    <row r="474" spans="1:52" ht="11.25" customHeight="1" x14ac:dyDescent="0.25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</row>
    <row r="475" spans="1:52" ht="11.25" customHeight="1" x14ac:dyDescent="0.25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</row>
    <row r="476" spans="1:52" ht="11.25" customHeight="1" x14ac:dyDescent="0.25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</row>
    <row r="477" spans="1:52" ht="11.25" customHeight="1" x14ac:dyDescent="0.25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</row>
    <row r="478" spans="1:52" ht="11.25" customHeight="1" x14ac:dyDescent="0.25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</row>
    <row r="479" spans="1:52" ht="11.25" customHeight="1" x14ac:dyDescent="0.25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</row>
    <row r="480" spans="1:52" ht="11.25" customHeight="1" x14ac:dyDescent="0.25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</row>
    <row r="481" spans="1:52" ht="11.25" customHeight="1" x14ac:dyDescent="0.25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</row>
    <row r="482" spans="1:52" ht="11.25" customHeight="1" x14ac:dyDescent="0.25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</row>
    <row r="483" spans="1:52" ht="11.25" customHeight="1" x14ac:dyDescent="0.25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</row>
    <row r="484" spans="1:52" ht="11.25" customHeight="1" x14ac:dyDescent="0.25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</row>
    <row r="485" spans="1:52" ht="11.25" customHeight="1" x14ac:dyDescent="0.25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</row>
    <row r="486" spans="1:52" ht="11.25" customHeight="1" x14ac:dyDescent="0.25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</row>
    <row r="487" spans="1:52" ht="11.25" customHeight="1" x14ac:dyDescent="0.25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</row>
    <row r="488" spans="1:52" ht="11.25" customHeight="1" x14ac:dyDescent="0.25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</row>
    <row r="489" spans="1:52" ht="11.25" customHeight="1" x14ac:dyDescent="0.25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</row>
    <row r="490" spans="1:52" ht="11.25" customHeight="1" x14ac:dyDescent="0.25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</row>
    <row r="491" spans="1:52" ht="11.25" customHeight="1" x14ac:dyDescent="0.25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</row>
    <row r="492" spans="1:52" ht="11.25" customHeight="1" x14ac:dyDescent="0.25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</row>
    <row r="493" spans="1:52" ht="11.25" customHeight="1" x14ac:dyDescent="0.25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</row>
    <row r="494" spans="1:52" ht="11.25" customHeight="1" x14ac:dyDescent="0.25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</row>
    <row r="495" spans="1:52" ht="11.25" customHeight="1" x14ac:dyDescent="0.25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</row>
    <row r="496" spans="1:52" ht="11.25" customHeight="1" x14ac:dyDescent="0.25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</row>
    <row r="497" spans="1:52" ht="11.25" customHeight="1" x14ac:dyDescent="0.25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</row>
    <row r="498" spans="1:52" ht="11.25" customHeight="1" x14ac:dyDescent="0.25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</row>
    <row r="499" spans="1:52" ht="11.25" customHeight="1" x14ac:dyDescent="0.25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</row>
    <row r="500" spans="1:52" ht="11.25" customHeight="1" x14ac:dyDescent="0.25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</row>
    <row r="501" spans="1:52" ht="11.25" customHeight="1" x14ac:dyDescent="0.25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</row>
    <row r="502" spans="1:52" ht="11.25" customHeight="1" x14ac:dyDescent="0.25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</row>
    <row r="503" spans="1:52" ht="11.25" customHeight="1" x14ac:dyDescent="0.25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</row>
    <row r="504" spans="1:52" ht="11.25" customHeight="1" x14ac:dyDescent="0.25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</row>
    <row r="505" spans="1:52" ht="11.25" customHeight="1" x14ac:dyDescent="0.25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</row>
    <row r="506" spans="1:52" ht="11.25" customHeight="1" x14ac:dyDescent="0.25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</row>
    <row r="507" spans="1:52" ht="11.25" customHeight="1" x14ac:dyDescent="0.25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</row>
    <row r="508" spans="1:52" ht="11.25" customHeight="1" x14ac:dyDescent="0.25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</row>
    <row r="509" spans="1:52" ht="11.25" customHeight="1" x14ac:dyDescent="0.25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</row>
    <row r="510" spans="1:52" ht="11.25" customHeight="1" x14ac:dyDescent="0.25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</row>
    <row r="511" spans="1:52" ht="11.25" customHeight="1" x14ac:dyDescent="0.25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</row>
    <row r="512" spans="1:52" ht="11.25" customHeight="1" x14ac:dyDescent="0.25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</row>
    <row r="513" spans="1:52" ht="11.25" customHeight="1" x14ac:dyDescent="0.25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</row>
    <row r="514" spans="1:52" ht="11.25" customHeight="1" x14ac:dyDescent="0.25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</row>
    <row r="515" spans="1:52" ht="11.25" customHeight="1" x14ac:dyDescent="0.25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</row>
    <row r="516" spans="1:52" ht="11.25" customHeight="1" x14ac:dyDescent="0.25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</row>
    <row r="517" spans="1:52" ht="11.25" customHeight="1" x14ac:dyDescent="0.25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</row>
    <row r="518" spans="1:52" ht="11.25" customHeight="1" x14ac:dyDescent="0.25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</row>
    <row r="519" spans="1:52" ht="11.25" customHeight="1" x14ac:dyDescent="0.25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</row>
    <row r="520" spans="1:52" ht="11.25" customHeight="1" x14ac:dyDescent="0.25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</row>
    <row r="521" spans="1:52" ht="11.25" customHeight="1" x14ac:dyDescent="0.25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</row>
    <row r="522" spans="1:52" ht="11.25" customHeight="1" x14ac:dyDescent="0.25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</row>
    <row r="523" spans="1:52" ht="11.25" customHeight="1" x14ac:dyDescent="0.25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</row>
    <row r="524" spans="1:52" ht="11.25" customHeight="1" x14ac:dyDescent="0.25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</row>
    <row r="525" spans="1:52" ht="11.25" customHeight="1" x14ac:dyDescent="0.25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</row>
    <row r="526" spans="1:52" ht="11.25" customHeight="1" x14ac:dyDescent="0.25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</row>
    <row r="527" spans="1:52" ht="11.25" customHeight="1" x14ac:dyDescent="0.25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</row>
    <row r="528" spans="1:52" ht="11.25" customHeight="1" x14ac:dyDescent="0.25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</row>
    <row r="529" spans="1:52" ht="11.25" customHeight="1" x14ac:dyDescent="0.25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</row>
    <row r="530" spans="1:52" ht="11.25" customHeight="1" x14ac:dyDescent="0.25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</row>
    <row r="531" spans="1:52" ht="11.25" customHeight="1" x14ac:dyDescent="0.25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</row>
    <row r="532" spans="1:52" ht="11.25" customHeight="1" x14ac:dyDescent="0.25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</row>
    <row r="533" spans="1:52" ht="11.25" customHeight="1" x14ac:dyDescent="0.25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</row>
    <row r="534" spans="1:52" ht="11.25" customHeight="1" x14ac:dyDescent="0.25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</row>
    <row r="535" spans="1:52" ht="11.25" customHeight="1" x14ac:dyDescent="0.25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</row>
    <row r="536" spans="1:52" ht="11.25" customHeight="1" x14ac:dyDescent="0.25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</row>
    <row r="537" spans="1:52" ht="11.25" customHeight="1" x14ac:dyDescent="0.25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</row>
    <row r="538" spans="1:52" ht="11.25" customHeight="1" x14ac:dyDescent="0.25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</row>
    <row r="539" spans="1:52" ht="11.25" customHeight="1" x14ac:dyDescent="0.25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</row>
    <row r="540" spans="1:52" ht="11.25" customHeight="1" x14ac:dyDescent="0.25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</row>
    <row r="541" spans="1:52" ht="11.25" customHeight="1" x14ac:dyDescent="0.25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</row>
    <row r="542" spans="1:52" ht="11.25" customHeight="1" x14ac:dyDescent="0.25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</row>
    <row r="543" spans="1:52" ht="11.25" customHeight="1" x14ac:dyDescent="0.25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</row>
    <row r="544" spans="1:52" ht="11.25" customHeight="1" x14ac:dyDescent="0.25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</row>
    <row r="545" spans="1:52" ht="11.25" customHeight="1" x14ac:dyDescent="0.25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</row>
    <row r="546" spans="1:52" ht="11.25" customHeight="1" x14ac:dyDescent="0.25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</row>
    <row r="547" spans="1:52" ht="11.25" customHeight="1" x14ac:dyDescent="0.25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</row>
    <row r="548" spans="1:52" ht="11.25" customHeight="1" x14ac:dyDescent="0.25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</row>
    <row r="549" spans="1:52" ht="11.25" customHeight="1" x14ac:dyDescent="0.25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</row>
    <row r="550" spans="1:52" ht="11.25" customHeight="1" x14ac:dyDescent="0.25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</row>
    <row r="551" spans="1:52" ht="11.25" customHeight="1" x14ac:dyDescent="0.25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</row>
    <row r="552" spans="1:52" ht="11.25" customHeight="1" x14ac:dyDescent="0.25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</row>
    <row r="553" spans="1:52" ht="11.25" customHeight="1" x14ac:dyDescent="0.25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</row>
    <row r="554" spans="1:52" ht="11.25" customHeight="1" x14ac:dyDescent="0.25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</row>
    <row r="555" spans="1:52" ht="11.25" customHeight="1" x14ac:dyDescent="0.25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</row>
    <row r="556" spans="1:52" ht="11.25" customHeight="1" x14ac:dyDescent="0.25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</row>
    <row r="557" spans="1:52" ht="11.25" customHeight="1" x14ac:dyDescent="0.25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</row>
    <row r="558" spans="1:52" ht="11.25" customHeight="1" x14ac:dyDescent="0.25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</row>
    <row r="559" spans="1:52" ht="11.25" customHeight="1" x14ac:dyDescent="0.25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</row>
    <row r="560" spans="1:52" ht="11.25" customHeight="1" x14ac:dyDescent="0.25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</row>
    <row r="561" spans="1:52" ht="11.25" customHeight="1" x14ac:dyDescent="0.25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</row>
    <row r="562" spans="1:52" ht="11.25" customHeight="1" x14ac:dyDescent="0.25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</row>
    <row r="563" spans="1:52" ht="11.25" customHeight="1" x14ac:dyDescent="0.25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</row>
    <row r="564" spans="1:52" ht="11.25" customHeight="1" x14ac:dyDescent="0.25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</row>
    <row r="565" spans="1:52" ht="11.25" customHeight="1" x14ac:dyDescent="0.25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</row>
    <row r="566" spans="1:52" ht="11.25" customHeight="1" x14ac:dyDescent="0.25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</row>
    <row r="567" spans="1:52" ht="11.25" customHeight="1" x14ac:dyDescent="0.25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</row>
    <row r="568" spans="1:52" ht="11.25" customHeight="1" x14ac:dyDescent="0.25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</row>
    <row r="569" spans="1:52" ht="11.25" customHeight="1" x14ac:dyDescent="0.25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</row>
    <row r="570" spans="1:52" ht="11.25" customHeight="1" x14ac:dyDescent="0.25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</row>
    <row r="571" spans="1:52" ht="11.25" customHeight="1" x14ac:dyDescent="0.25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</row>
    <row r="572" spans="1:52" ht="11.25" customHeight="1" x14ac:dyDescent="0.25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</row>
    <row r="573" spans="1:52" ht="11.25" customHeight="1" x14ac:dyDescent="0.25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</row>
    <row r="574" spans="1:52" ht="11.25" customHeight="1" x14ac:dyDescent="0.25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</row>
    <row r="575" spans="1:52" ht="11.25" customHeight="1" x14ac:dyDescent="0.25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</row>
    <row r="576" spans="1:52" ht="11.25" customHeight="1" x14ac:dyDescent="0.25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</row>
    <row r="577" spans="1:52" ht="11.25" customHeight="1" x14ac:dyDescent="0.25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</row>
    <row r="578" spans="1:52" ht="11.25" customHeight="1" x14ac:dyDescent="0.25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</row>
    <row r="579" spans="1:52" ht="11.25" customHeight="1" x14ac:dyDescent="0.25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</row>
    <row r="580" spans="1:52" ht="11.25" customHeight="1" x14ac:dyDescent="0.25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</row>
    <row r="581" spans="1:52" ht="11.25" customHeight="1" x14ac:dyDescent="0.25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</row>
    <row r="582" spans="1:52" ht="11.25" customHeight="1" x14ac:dyDescent="0.25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</row>
    <row r="583" spans="1:52" ht="11.25" customHeight="1" x14ac:dyDescent="0.25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</row>
    <row r="584" spans="1:52" ht="11.25" customHeight="1" x14ac:dyDescent="0.25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</row>
    <row r="585" spans="1:52" ht="11.25" customHeight="1" x14ac:dyDescent="0.25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</row>
    <row r="586" spans="1:52" ht="11.25" customHeight="1" x14ac:dyDescent="0.25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</row>
    <row r="587" spans="1:52" ht="11.25" customHeight="1" x14ac:dyDescent="0.25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</row>
    <row r="588" spans="1:52" ht="11.25" customHeight="1" x14ac:dyDescent="0.25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</row>
    <row r="589" spans="1:52" ht="11.25" customHeight="1" x14ac:dyDescent="0.25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</row>
    <row r="590" spans="1:52" ht="11.25" customHeight="1" x14ac:dyDescent="0.25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</row>
    <row r="591" spans="1:52" ht="11.25" customHeight="1" x14ac:dyDescent="0.25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</row>
    <row r="592" spans="1:52" ht="11.25" customHeight="1" x14ac:dyDescent="0.25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</row>
    <row r="593" spans="1:52" ht="11.25" customHeight="1" x14ac:dyDescent="0.25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</row>
    <row r="594" spans="1:52" ht="11.25" customHeight="1" x14ac:dyDescent="0.25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</row>
    <row r="595" spans="1:52" ht="11.25" customHeight="1" x14ac:dyDescent="0.25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</row>
    <row r="596" spans="1:52" ht="11.25" customHeight="1" x14ac:dyDescent="0.25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</row>
    <row r="597" spans="1:52" ht="11.25" customHeight="1" x14ac:dyDescent="0.25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</row>
    <row r="598" spans="1:52" ht="11.25" customHeight="1" x14ac:dyDescent="0.25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</row>
    <row r="599" spans="1:52" ht="11.25" customHeight="1" x14ac:dyDescent="0.25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</row>
    <row r="600" spans="1:52" ht="11.25" customHeight="1" x14ac:dyDescent="0.25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</row>
    <row r="601" spans="1:52" ht="11.25" customHeight="1" x14ac:dyDescent="0.25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</row>
    <row r="602" spans="1:52" ht="11.25" customHeight="1" x14ac:dyDescent="0.25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</row>
    <row r="603" spans="1:52" ht="11.25" customHeight="1" x14ac:dyDescent="0.25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</row>
    <row r="604" spans="1:52" ht="11.25" customHeight="1" x14ac:dyDescent="0.25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</row>
    <row r="605" spans="1:52" ht="11.25" customHeight="1" x14ac:dyDescent="0.25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</row>
    <row r="606" spans="1:52" ht="11.25" customHeight="1" x14ac:dyDescent="0.25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</row>
    <row r="607" spans="1:52" ht="11.25" customHeight="1" x14ac:dyDescent="0.25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</row>
    <row r="608" spans="1:52" ht="11.25" customHeight="1" x14ac:dyDescent="0.25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</row>
    <row r="609" spans="1:52" ht="11.25" customHeight="1" x14ac:dyDescent="0.25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</row>
    <row r="610" spans="1:52" ht="11.25" customHeight="1" x14ac:dyDescent="0.25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</row>
    <row r="611" spans="1:52" ht="11.25" customHeight="1" x14ac:dyDescent="0.25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</row>
    <row r="612" spans="1:52" ht="11.25" customHeight="1" x14ac:dyDescent="0.25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</row>
    <row r="613" spans="1:52" ht="11.25" customHeight="1" x14ac:dyDescent="0.25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</row>
    <row r="614" spans="1:52" ht="11.25" customHeight="1" x14ac:dyDescent="0.25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</row>
    <row r="615" spans="1:52" ht="11.25" customHeight="1" x14ac:dyDescent="0.25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</row>
    <row r="616" spans="1:52" ht="11.25" customHeight="1" x14ac:dyDescent="0.25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</row>
    <row r="617" spans="1:52" ht="11.25" customHeight="1" x14ac:dyDescent="0.25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</row>
    <row r="618" spans="1:52" ht="11.25" customHeight="1" x14ac:dyDescent="0.25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</row>
    <row r="619" spans="1:52" ht="11.25" customHeight="1" x14ac:dyDescent="0.25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</row>
    <row r="620" spans="1:52" ht="11.25" customHeight="1" x14ac:dyDescent="0.25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</row>
    <row r="621" spans="1:52" ht="11.25" customHeight="1" x14ac:dyDescent="0.25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</row>
    <row r="622" spans="1:52" ht="11.25" customHeight="1" x14ac:dyDescent="0.25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</row>
    <row r="623" spans="1:52" ht="11.25" customHeight="1" x14ac:dyDescent="0.25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</row>
    <row r="624" spans="1:52" ht="11.25" customHeight="1" x14ac:dyDescent="0.25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</row>
    <row r="625" spans="1:52" ht="11.25" customHeight="1" x14ac:dyDescent="0.25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</row>
    <row r="626" spans="1:52" ht="11.25" customHeight="1" x14ac:dyDescent="0.25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</row>
    <row r="627" spans="1:52" ht="11.25" customHeight="1" x14ac:dyDescent="0.25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</row>
    <row r="628" spans="1:52" ht="11.25" customHeight="1" x14ac:dyDescent="0.25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</row>
    <row r="629" spans="1:52" ht="11.25" customHeight="1" x14ac:dyDescent="0.25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</row>
    <row r="630" spans="1:52" ht="11.25" customHeight="1" x14ac:dyDescent="0.25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</row>
    <row r="631" spans="1:52" ht="11.25" customHeight="1" x14ac:dyDescent="0.25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</row>
    <row r="632" spans="1:52" ht="11.25" customHeight="1" x14ac:dyDescent="0.25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</row>
    <row r="633" spans="1:52" ht="11.25" customHeight="1" x14ac:dyDescent="0.25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</row>
    <row r="634" spans="1:52" ht="11.25" customHeight="1" x14ac:dyDescent="0.25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</row>
    <row r="635" spans="1:52" ht="11.25" customHeight="1" x14ac:dyDescent="0.25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</row>
    <row r="636" spans="1:52" ht="11.25" customHeight="1" x14ac:dyDescent="0.25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</row>
    <row r="637" spans="1:52" ht="11.25" customHeight="1" x14ac:dyDescent="0.25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</row>
    <row r="638" spans="1:52" ht="11.25" customHeight="1" x14ac:dyDescent="0.25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</row>
    <row r="639" spans="1:52" ht="11.25" customHeight="1" x14ac:dyDescent="0.25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</row>
    <row r="640" spans="1:52" ht="11.25" customHeight="1" x14ac:dyDescent="0.25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</row>
    <row r="641" spans="1:52" ht="11.25" customHeight="1" x14ac:dyDescent="0.25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</row>
    <row r="642" spans="1:52" ht="11.25" customHeight="1" x14ac:dyDescent="0.25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</row>
    <row r="643" spans="1:52" ht="11.25" customHeight="1" x14ac:dyDescent="0.25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</row>
    <row r="644" spans="1:52" ht="11.25" customHeight="1" x14ac:dyDescent="0.25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</row>
    <row r="645" spans="1:52" ht="11.25" customHeight="1" x14ac:dyDescent="0.25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</row>
    <row r="646" spans="1:52" ht="11.25" customHeight="1" x14ac:dyDescent="0.25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</row>
    <row r="647" spans="1:52" ht="11.25" customHeight="1" x14ac:dyDescent="0.25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</row>
    <row r="648" spans="1:52" ht="11.25" customHeight="1" x14ac:dyDescent="0.25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</row>
    <row r="649" spans="1:52" ht="11.25" customHeight="1" x14ac:dyDescent="0.25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</row>
    <row r="650" spans="1:52" ht="11.25" customHeight="1" x14ac:dyDescent="0.25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</row>
    <row r="651" spans="1:52" ht="11.25" customHeight="1" x14ac:dyDescent="0.25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</row>
    <row r="652" spans="1:52" ht="11.25" customHeight="1" x14ac:dyDescent="0.25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</row>
    <row r="653" spans="1:52" ht="11.25" customHeight="1" x14ac:dyDescent="0.25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</row>
    <row r="654" spans="1:52" ht="11.25" customHeight="1" x14ac:dyDescent="0.25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</row>
    <row r="655" spans="1:52" ht="11.25" customHeight="1" x14ac:dyDescent="0.25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</row>
    <row r="656" spans="1:52" ht="11.25" customHeight="1" x14ac:dyDescent="0.25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</row>
    <row r="657" spans="1:52" ht="11.25" customHeight="1" x14ac:dyDescent="0.25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</row>
    <row r="658" spans="1:52" ht="11.25" customHeight="1" x14ac:dyDescent="0.25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</row>
    <row r="659" spans="1:52" ht="11.25" customHeight="1" x14ac:dyDescent="0.25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</row>
    <row r="660" spans="1:52" ht="11.25" customHeight="1" x14ac:dyDescent="0.25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</row>
    <row r="661" spans="1:52" ht="11.25" customHeight="1" x14ac:dyDescent="0.25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</row>
    <row r="662" spans="1:52" ht="11.25" customHeight="1" x14ac:dyDescent="0.25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</row>
    <row r="663" spans="1:52" ht="11.25" customHeight="1" x14ac:dyDescent="0.25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</row>
    <row r="664" spans="1:52" ht="11.25" customHeight="1" x14ac:dyDescent="0.25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</row>
    <row r="665" spans="1:52" ht="11.25" customHeight="1" x14ac:dyDescent="0.25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</row>
    <row r="666" spans="1:52" ht="11.25" customHeight="1" x14ac:dyDescent="0.25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</row>
    <row r="667" spans="1:52" ht="11.25" customHeight="1" x14ac:dyDescent="0.25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</row>
    <row r="668" spans="1:52" ht="11.25" customHeight="1" x14ac:dyDescent="0.25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</row>
    <row r="669" spans="1:52" ht="11.25" customHeight="1" x14ac:dyDescent="0.25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</row>
    <row r="670" spans="1:52" ht="11.25" customHeight="1" x14ac:dyDescent="0.25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</row>
    <row r="671" spans="1:52" ht="11.25" customHeight="1" x14ac:dyDescent="0.25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</row>
    <row r="672" spans="1:52" ht="11.25" customHeight="1" x14ac:dyDescent="0.25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</row>
    <row r="673" spans="1:52" ht="11.25" customHeight="1" x14ac:dyDescent="0.25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</row>
    <row r="674" spans="1:52" ht="11.25" customHeight="1" x14ac:dyDescent="0.25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</row>
    <row r="675" spans="1:52" ht="11.25" customHeight="1" x14ac:dyDescent="0.25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</row>
    <row r="676" spans="1:52" ht="11.25" customHeight="1" x14ac:dyDescent="0.25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</row>
    <row r="677" spans="1:52" ht="11.25" customHeight="1" x14ac:dyDescent="0.25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</row>
    <row r="678" spans="1:52" ht="11.25" customHeight="1" x14ac:dyDescent="0.25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</row>
    <row r="679" spans="1:52" ht="11.25" customHeight="1" x14ac:dyDescent="0.25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</row>
    <row r="680" spans="1:52" ht="11.25" customHeight="1" x14ac:dyDescent="0.25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</row>
    <row r="681" spans="1:52" ht="11.25" customHeight="1" x14ac:dyDescent="0.25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</row>
    <row r="682" spans="1:52" ht="11.25" customHeight="1" x14ac:dyDescent="0.25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0"/>
      <c r="AQ682" s="80"/>
      <c r="AR682" s="80"/>
      <c r="AS682" s="80"/>
      <c r="AT682" s="80"/>
      <c r="AU682" s="80"/>
      <c r="AV682" s="80"/>
      <c r="AW682" s="80"/>
      <c r="AX682" s="80"/>
      <c r="AY682" s="80"/>
      <c r="AZ682" s="80"/>
    </row>
    <row r="683" spans="1:52" ht="11.25" customHeight="1" x14ac:dyDescent="0.25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</row>
    <row r="684" spans="1:52" ht="11.25" customHeight="1" x14ac:dyDescent="0.25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</row>
    <row r="685" spans="1:52" ht="11.25" customHeight="1" x14ac:dyDescent="0.25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</row>
    <row r="686" spans="1:52" ht="11.25" customHeight="1" x14ac:dyDescent="0.25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</row>
    <row r="687" spans="1:52" ht="11.25" customHeight="1" x14ac:dyDescent="0.25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</row>
    <row r="688" spans="1:52" ht="11.25" customHeight="1" x14ac:dyDescent="0.25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</row>
    <row r="689" spans="1:52" ht="11.25" customHeight="1" x14ac:dyDescent="0.25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  <c r="AU689" s="80"/>
      <c r="AV689" s="80"/>
      <c r="AW689" s="80"/>
      <c r="AX689" s="80"/>
      <c r="AY689" s="80"/>
      <c r="AZ689" s="80"/>
    </row>
    <row r="690" spans="1:52" ht="11.25" customHeight="1" x14ac:dyDescent="0.25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</row>
    <row r="691" spans="1:52" ht="11.25" customHeight="1" x14ac:dyDescent="0.25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80"/>
      <c r="AV691" s="80"/>
      <c r="AW691" s="80"/>
      <c r="AX691" s="80"/>
      <c r="AY691" s="80"/>
      <c r="AZ691" s="80"/>
    </row>
    <row r="692" spans="1:52" ht="11.25" customHeight="1" x14ac:dyDescent="0.25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  <c r="AU692" s="80"/>
      <c r="AV692" s="80"/>
      <c r="AW692" s="80"/>
      <c r="AX692" s="80"/>
      <c r="AY692" s="80"/>
      <c r="AZ692" s="80"/>
    </row>
    <row r="693" spans="1:52" ht="11.25" customHeight="1" x14ac:dyDescent="0.25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0"/>
      <c r="AQ693" s="80"/>
      <c r="AR693" s="80"/>
      <c r="AS693" s="80"/>
      <c r="AT693" s="80"/>
      <c r="AU693" s="80"/>
      <c r="AV693" s="80"/>
      <c r="AW693" s="80"/>
      <c r="AX693" s="80"/>
      <c r="AY693" s="80"/>
      <c r="AZ693" s="80"/>
    </row>
    <row r="694" spans="1:52" ht="11.25" customHeight="1" x14ac:dyDescent="0.25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</row>
    <row r="695" spans="1:52" ht="11.25" customHeight="1" x14ac:dyDescent="0.25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</row>
    <row r="696" spans="1:52" ht="11.25" customHeight="1" x14ac:dyDescent="0.25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</row>
    <row r="697" spans="1:52" ht="11.25" customHeight="1" x14ac:dyDescent="0.25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</row>
    <row r="698" spans="1:52" ht="11.25" customHeight="1" x14ac:dyDescent="0.25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</row>
    <row r="699" spans="1:52" ht="11.25" customHeight="1" x14ac:dyDescent="0.25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0"/>
      <c r="AQ699" s="80"/>
      <c r="AR699" s="80"/>
      <c r="AS699" s="80"/>
      <c r="AT699" s="80"/>
      <c r="AU699" s="80"/>
      <c r="AV699" s="80"/>
      <c r="AW699" s="80"/>
      <c r="AX699" s="80"/>
      <c r="AY699" s="80"/>
      <c r="AZ699" s="80"/>
    </row>
    <row r="700" spans="1:52" ht="11.25" customHeight="1" x14ac:dyDescent="0.25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</row>
    <row r="701" spans="1:52" ht="11.25" customHeight="1" x14ac:dyDescent="0.25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</row>
    <row r="702" spans="1:52" ht="11.25" customHeight="1" x14ac:dyDescent="0.25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0"/>
      <c r="AQ702" s="80"/>
      <c r="AR702" s="80"/>
      <c r="AS702" s="80"/>
      <c r="AT702" s="80"/>
      <c r="AU702" s="80"/>
      <c r="AV702" s="80"/>
      <c r="AW702" s="80"/>
      <c r="AX702" s="80"/>
      <c r="AY702" s="80"/>
      <c r="AZ702" s="80"/>
    </row>
    <row r="703" spans="1:52" ht="11.25" customHeight="1" x14ac:dyDescent="0.25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0"/>
      <c r="AQ703" s="80"/>
      <c r="AR703" s="80"/>
      <c r="AS703" s="80"/>
      <c r="AT703" s="80"/>
      <c r="AU703" s="80"/>
      <c r="AV703" s="80"/>
      <c r="AW703" s="80"/>
      <c r="AX703" s="80"/>
      <c r="AY703" s="80"/>
      <c r="AZ703" s="80"/>
    </row>
    <row r="704" spans="1:52" ht="11.25" customHeight="1" x14ac:dyDescent="0.25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0"/>
      <c r="AQ704" s="80"/>
      <c r="AR704" s="80"/>
      <c r="AS704" s="80"/>
      <c r="AT704" s="80"/>
      <c r="AU704" s="80"/>
      <c r="AV704" s="80"/>
      <c r="AW704" s="80"/>
      <c r="AX704" s="80"/>
      <c r="AY704" s="80"/>
      <c r="AZ704" s="80"/>
    </row>
    <row r="705" spans="1:52" ht="11.25" customHeight="1" x14ac:dyDescent="0.25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0"/>
      <c r="AQ705" s="80"/>
      <c r="AR705" s="80"/>
      <c r="AS705" s="80"/>
      <c r="AT705" s="80"/>
      <c r="AU705" s="80"/>
      <c r="AV705" s="80"/>
      <c r="AW705" s="80"/>
      <c r="AX705" s="80"/>
      <c r="AY705" s="80"/>
      <c r="AZ705" s="80"/>
    </row>
    <row r="706" spans="1:52" ht="11.25" customHeight="1" x14ac:dyDescent="0.25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0"/>
      <c r="AQ706" s="80"/>
      <c r="AR706" s="80"/>
      <c r="AS706" s="80"/>
      <c r="AT706" s="80"/>
      <c r="AU706" s="80"/>
      <c r="AV706" s="80"/>
      <c r="AW706" s="80"/>
      <c r="AX706" s="80"/>
      <c r="AY706" s="80"/>
      <c r="AZ706" s="80"/>
    </row>
    <row r="707" spans="1:52" ht="11.25" customHeight="1" x14ac:dyDescent="0.25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</row>
    <row r="708" spans="1:52" ht="11.25" customHeight="1" x14ac:dyDescent="0.25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0"/>
      <c r="AQ708" s="80"/>
      <c r="AR708" s="80"/>
      <c r="AS708" s="80"/>
      <c r="AT708" s="80"/>
      <c r="AU708" s="80"/>
      <c r="AV708" s="80"/>
      <c r="AW708" s="80"/>
      <c r="AX708" s="80"/>
      <c r="AY708" s="80"/>
      <c r="AZ708" s="80"/>
    </row>
    <row r="709" spans="1:52" ht="11.25" customHeight="1" x14ac:dyDescent="0.25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</row>
    <row r="710" spans="1:52" ht="11.25" customHeight="1" x14ac:dyDescent="0.25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  <c r="AW710" s="80"/>
      <c r="AX710" s="80"/>
      <c r="AY710" s="80"/>
      <c r="AZ710" s="80"/>
    </row>
    <row r="711" spans="1:52" ht="11.25" customHeight="1" x14ac:dyDescent="0.25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  <c r="AW711" s="80"/>
      <c r="AX711" s="80"/>
      <c r="AY711" s="80"/>
      <c r="AZ711" s="80"/>
    </row>
    <row r="712" spans="1:52" ht="11.25" customHeight="1" x14ac:dyDescent="0.25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</row>
    <row r="713" spans="1:52" ht="11.25" customHeight="1" x14ac:dyDescent="0.25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</row>
    <row r="714" spans="1:52" ht="11.25" customHeight="1" x14ac:dyDescent="0.25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0"/>
      <c r="AQ714" s="80"/>
      <c r="AR714" s="80"/>
      <c r="AS714" s="80"/>
      <c r="AT714" s="80"/>
      <c r="AU714" s="80"/>
      <c r="AV714" s="80"/>
      <c r="AW714" s="80"/>
      <c r="AX714" s="80"/>
      <c r="AY714" s="80"/>
      <c r="AZ714" s="80"/>
    </row>
    <row r="715" spans="1:52" ht="11.25" customHeight="1" x14ac:dyDescent="0.25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0"/>
      <c r="AQ715" s="80"/>
      <c r="AR715" s="80"/>
      <c r="AS715" s="80"/>
      <c r="AT715" s="80"/>
      <c r="AU715" s="80"/>
      <c r="AV715" s="80"/>
      <c r="AW715" s="80"/>
      <c r="AX715" s="80"/>
      <c r="AY715" s="80"/>
      <c r="AZ715" s="80"/>
    </row>
    <row r="716" spans="1:52" ht="11.25" customHeight="1" x14ac:dyDescent="0.25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0"/>
      <c r="AQ716" s="80"/>
      <c r="AR716" s="80"/>
      <c r="AS716" s="80"/>
      <c r="AT716" s="80"/>
      <c r="AU716" s="80"/>
      <c r="AV716" s="80"/>
      <c r="AW716" s="80"/>
      <c r="AX716" s="80"/>
      <c r="AY716" s="80"/>
      <c r="AZ716" s="80"/>
    </row>
    <row r="717" spans="1:52" ht="11.25" customHeight="1" x14ac:dyDescent="0.25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0"/>
      <c r="AQ717" s="80"/>
      <c r="AR717" s="80"/>
      <c r="AS717" s="80"/>
      <c r="AT717" s="80"/>
      <c r="AU717" s="80"/>
      <c r="AV717" s="80"/>
      <c r="AW717" s="80"/>
      <c r="AX717" s="80"/>
      <c r="AY717" s="80"/>
      <c r="AZ717" s="80"/>
    </row>
    <row r="718" spans="1:52" ht="11.25" customHeight="1" x14ac:dyDescent="0.25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</row>
    <row r="719" spans="1:52" ht="11.25" customHeight="1" x14ac:dyDescent="0.25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0"/>
      <c r="AQ719" s="80"/>
      <c r="AR719" s="80"/>
      <c r="AS719" s="80"/>
      <c r="AT719" s="80"/>
      <c r="AU719" s="80"/>
      <c r="AV719" s="80"/>
      <c r="AW719" s="80"/>
      <c r="AX719" s="80"/>
      <c r="AY719" s="80"/>
      <c r="AZ719" s="80"/>
    </row>
    <row r="720" spans="1:52" ht="11.25" customHeight="1" x14ac:dyDescent="0.25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</row>
    <row r="721" spans="1:52" ht="11.25" customHeight="1" x14ac:dyDescent="0.25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0"/>
      <c r="AQ721" s="80"/>
      <c r="AR721" s="80"/>
      <c r="AS721" s="80"/>
      <c r="AT721" s="80"/>
      <c r="AU721" s="80"/>
      <c r="AV721" s="80"/>
      <c r="AW721" s="80"/>
      <c r="AX721" s="80"/>
      <c r="AY721" s="80"/>
      <c r="AZ721" s="80"/>
    </row>
    <row r="722" spans="1:52" ht="11.25" customHeight="1" x14ac:dyDescent="0.25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</row>
    <row r="723" spans="1:52" ht="11.25" customHeight="1" x14ac:dyDescent="0.25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</row>
    <row r="724" spans="1:52" ht="11.25" customHeight="1" x14ac:dyDescent="0.25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/>
      <c r="AZ724" s="80"/>
    </row>
    <row r="725" spans="1:52" ht="11.25" customHeight="1" x14ac:dyDescent="0.25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0"/>
      <c r="AQ725" s="80"/>
      <c r="AR725" s="80"/>
      <c r="AS725" s="80"/>
      <c r="AT725" s="80"/>
      <c r="AU725" s="80"/>
      <c r="AV725" s="80"/>
      <c r="AW725" s="80"/>
      <c r="AX725" s="80"/>
      <c r="AY725" s="80"/>
      <c r="AZ725" s="80"/>
    </row>
    <row r="726" spans="1:52" ht="11.25" customHeight="1" x14ac:dyDescent="0.25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  <c r="AW726" s="80"/>
      <c r="AX726" s="80"/>
      <c r="AY726" s="80"/>
      <c r="AZ726" s="80"/>
    </row>
    <row r="727" spans="1:52" ht="11.25" customHeight="1" x14ac:dyDescent="0.25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0"/>
      <c r="AQ727" s="80"/>
      <c r="AR727" s="80"/>
      <c r="AS727" s="80"/>
      <c r="AT727" s="80"/>
      <c r="AU727" s="80"/>
      <c r="AV727" s="80"/>
      <c r="AW727" s="80"/>
      <c r="AX727" s="80"/>
      <c r="AY727" s="80"/>
      <c r="AZ727" s="80"/>
    </row>
    <row r="728" spans="1:52" ht="11.25" customHeight="1" x14ac:dyDescent="0.25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</row>
    <row r="729" spans="1:52" ht="11.25" customHeight="1" x14ac:dyDescent="0.25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</row>
    <row r="730" spans="1:52" ht="11.25" customHeight="1" x14ac:dyDescent="0.25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0"/>
      <c r="AQ730" s="80"/>
      <c r="AR730" s="80"/>
      <c r="AS730" s="80"/>
      <c r="AT730" s="80"/>
      <c r="AU730" s="80"/>
      <c r="AV730" s="80"/>
      <c r="AW730" s="80"/>
      <c r="AX730" s="80"/>
      <c r="AY730" s="80"/>
      <c r="AZ730" s="80"/>
    </row>
    <row r="731" spans="1:52" ht="11.25" customHeight="1" x14ac:dyDescent="0.25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  <c r="AW731" s="80"/>
      <c r="AX731" s="80"/>
      <c r="AY731" s="80"/>
      <c r="AZ731" s="80"/>
    </row>
    <row r="732" spans="1:52" ht="11.25" customHeight="1" x14ac:dyDescent="0.25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  <c r="AW732" s="80"/>
      <c r="AX732" s="80"/>
      <c r="AY732" s="80"/>
      <c r="AZ732" s="80"/>
    </row>
    <row r="733" spans="1:52" ht="11.25" customHeight="1" x14ac:dyDescent="0.25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0"/>
      <c r="AQ733" s="80"/>
      <c r="AR733" s="80"/>
      <c r="AS733" s="80"/>
      <c r="AT733" s="80"/>
      <c r="AU733" s="80"/>
      <c r="AV733" s="80"/>
      <c r="AW733" s="80"/>
      <c r="AX733" s="80"/>
      <c r="AY733" s="80"/>
      <c r="AZ733" s="80"/>
    </row>
    <row r="734" spans="1:52" ht="11.25" customHeight="1" x14ac:dyDescent="0.25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0"/>
      <c r="AQ734" s="80"/>
      <c r="AR734" s="80"/>
      <c r="AS734" s="80"/>
      <c r="AT734" s="80"/>
      <c r="AU734" s="80"/>
      <c r="AV734" s="80"/>
      <c r="AW734" s="80"/>
      <c r="AX734" s="80"/>
      <c r="AY734" s="80"/>
      <c r="AZ734" s="80"/>
    </row>
    <row r="735" spans="1:52" ht="11.25" customHeight="1" x14ac:dyDescent="0.25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0"/>
      <c r="AQ735" s="80"/>
      <c r="AR735" s="80"/>
      <c r="AS735" s="80"/>
      <c r="AT735" s="80"/>
      <c r="AU735" s="80"/>
      <c r="AV735" s="80"/>
      <c r="AW735" s="80"/>
      <c r="AX735" s="80"/>
      <c r="AY735" s="80"/>
      <c r="AZ735" s="80"/>
    </row>
    <row r="736" spans="1:52" ht="11.25" customHeight="1" x14ac:dyDescent="0.25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0"/>
      <c r="AQ736" s="80"/>
      <c r="AR736" s="80"/>
      <c r="AS736" s="80"/>
      <c r="AT736" s="80"/>
      <c r="AU736" s="80"/>
      <c r="AV736" s="80"/>
      <c r="AW736" s="80"/>
      <c r="AX736" s="80"/>
      <c r="AY736" s="80"/>
      <c r="AZ736" s="80"/>
    </row>
    <row r="737" spans="1:52" ht="11.25" customHeight="1" x14ac:dyDescent="0.25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0"/>
      <c r="AQ737" s="80"/>
      <c r="AR737" s="80"/>
      <c r="AS737" s="80"/>
      <c r="AT737" s="80"/>
      <c r="AU737" s="80"/>
      <c r="AV737" s="80"/>
      <c r="AW737" s="80"/>
      <c r="AX737" s="80"/>
      <c r="AY737" s="80"/>
      <c r="AZ737" s="80"/>
    </row>
    <row r="738" spans="1:52" ht="11.25" customHeight="1" x14ac:dyDescent="0.25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0"/>
      <c r="AQ738" s="80"/>
      <c r="AR738" s="80"/>
      <c r="AS738" s="80"/>
      <c r="AT738" s="80"/>
      <c r="AU738" s="80"/>
      <c r="AV738" s="80"/>
      <c r="AW738" s="80"/>
      <c r="AX738" s="80"/>
      <c r="AY738" s="80"/>
      <c r="AZ738" s="80"/>
    </row>
    <row r="739" spans="1:52" ht="11.25" customHeight="1" x14ac:dyDescent="0.25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</row>
    <row r="740" spans="1:52" ht="11.25" customHeight="1" x14ac:dyDescent="0.25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0"/>
      <c r="AQ740" s="80"/>
      <c r="AR740" s="80"/>
      <c r="AS740" s="80"/>
      <c r="AT740" s="80"/>
      <c r="AU740" s="80"/>
      <c r="AV740" s="80"/>
      <c r="AW740" s="80"/>
      <c r="AX740" s="80"/>
      <c r="AY740" s="80"/>
      <c r="AZ740" s="80"/>
    </row>
    <row r="741" spans="1:52" ht="11.25" customHeight="1" x14ac:dyDescent="0.25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  <c r="AW741" s="80"/>
      <c r="AX741" s="80"/>
      <c r="AY741" s="80"/>
      <c r="AZ741" s="80"/>
    </row>
    <row r="742" spans="1:52" ht="11.25" customHeight="1" x14ac:dyDescent="0.25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80"/>
      <c r="AV742" s="80"/>
      <c r="AW742" s="80"/>
      <c r="AX742" s="80"/>
      <c r="AY742" s="80"/>
      <c r="AZ742" s="80"/>
    </row>
    <row r="743" spans="1:52" ht="11.25" customHeight="1" x14ac:dyDescent="0.25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0"/>
      <c r="AQ743" s="80"/>
      <c r="AR743" s="80"/>
      <c r="AS743" s="80"/>
      <c r="AT743" s="80"/>
      <c r="AU743" s="80"/>
      <c r="AV743" s="80"/>
      <c r="AW743" s="80"/>
      <c r="AX743" s="80"/>
      <c r="AY743" s="80"/>
      <c r="AZ743" s="80"/>
    </row>
    <row r="744" spans="1:52" ht="11.25" customHeight="1" x14ac:dyDescent="0.25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0"/>
      <c r="AQ744" s="80"/>
      <c r="AR744" s="80"/>
      <c r="AS744" s="80"/>
      <c r="AT744" s="80"/>
      <c r="AU744" s="80"/>
      <c r="AV744" s="80"/>
      <c r="AW744" s="80"/>
      <c r="AX744" s="80"/>
      <c r="AY744" s="80"/>
      <c r="AZ744" s="80"/>
    </row>
    <row r="745" spans="1:52" ht="11.25" customHeight="1" x14ac:dyDescent="0.25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0"/>
      <c r="AQ745" s="80"/>
      <c r="AR745" s="80"/>
      <c r="AS745" s="80"/>
      <c r="AT745" s="80"/>
      <c r="AU745" s="80"/>
      <c r="AV745" s="80"/>
      <c r="AW745" s="80"/>
      <c r="AX745" s="80"/>
      <c r="AY745" s="80"/>
      <c r="AZ745" s="80"/>
    </row>
    <row r="746" spans="1:52" ht="11.25" customHeight="1" x14ac:dyDescent="0.25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0"/>
      <c r="AQ746" s="80"/>
      <c r="AR746" s="80"/>
      <c r="AS746" s="80"/>
      <c r="AT746" s="80"/>
      <c r="AU746" s="80"/>
      <c r="AV746" s="80"/>
      <c r="AW746" s="80"/>
      <c r="AX746" s="80"/>
      <c r="AY746" s="80"/>
      <c r="AZ746" s="80"/>
    </row>
    <row r="747" spans="1:52" ht="11.25" customHeight="1" x14ac:dyDescent="0.25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0"/>
      <c r="AQ747" s="80"/>
      <c r="AR747" s="80"/>
      <c r="AS747" s="80"/>
      <c r="AT747" s="80"/>
      <c r="AU747" s="80"/>
      <c r="AV747" s="80"/>
      <c r="AW747" s="80"/>
      <c r="AX747" s="80"/>
      <c r="AY747" s="80"/>
      <c r="AZ747" s="80"/>
    </row>
    <row r="748" spans="1:52" ht="11.25" customHeight="1" x14ac:dyDescent="0.25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</row>
    <row r="749" spans="1:52" ht="11.25" customHeight="1" x14ac:dyDescent="0.25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0"/>
      <c r="AQ749" s="80"/>
      <c r="AR749" s="80"/>
      <c r="AS749" s="80"/>
      <c r="AT749" s="80"/>
      <c r="AU749" s="80"/>
      <c r="AV749" s="80"/>
      <c r="AW749" s="80"/>
      <c r="AX749" s="80"/>
      <c r="AY749" s="80"/>
      <c r="AZ749" s="80"/>
    </row>
    <row r="750" spans="1:52" ht="11.25" customHeight="1" x14ac:dyDescent="0.25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0"/>
      <c r="AQ750" s="80"/>
      <c r="AR750" s="80"/>
      <c r="AS750" s="80"/>
      <c r="AT750" s="80"/>
      <c r="AU750" s="80"/>
      <c r="AV750" s="80"/>
      <c r="AW750" s="80"/>
      <c r="AX750" s="80"/>
      <c r="AY750" s="80"/>
      <c r="AZ750" s="80"/>
    </row>
    <row r="751" spans="1:52" ht="11.25" customHeight="1" x14ac:dyDescent="0.25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0"/>
      <c r="AQ751" s="80"/>
      <c r="AR751" s="80"/>
      <c r="AS751" s="80"/>
      <c r="AT751" s="80"/>
      <c r="AU751" s="80"/>
      <c r="AV751" s="80"/>
      <c r="AW751" s="80"/>
      <c r="AX751" s="80"/>
      <c r="AY751" s="80"/>
      <c r="AZ751" s="80"/>
    </row>
    <row r="752" spans="1:52" ht="11.25" customHeight="1" x14ac:dyDescent="0.25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</row>
    <row r="753" spans="1:52" ht="11.25" customHeight="1" x14ac:dyDescent="0.25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</row>
    <row r="754" spans="1:52" ht="11.25" customHeight="1" x14ac:dyDescent="0.25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</row>
    <row r="755" spans="1:52" ht="11.25" customHeight="1" x14ac:dyDescent="0.25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  <c r="AQ755" s="80"/>
      <c r="AR755" s="80"/>
      <c r="AS755" s="80"/>
      <c r="AT755" s="80"/>
      <c r="AU755" s="80"/>
      <c r="AV755" s="80"/>
      <c r="AW755" s="80"/>
      <c r="AX755" s="80"/>
      <c r="AY755" s="80"/>
      <c r="AZ755" s="80"/>
    </row>
    <row r="756" spans="1:52" ht="11.25" customHeight="1" x14ac:dyDescent="0.25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0"/>
      <c r="AQ756" s="80"/>
      <c r="AR756" s="80"/>
      <c r="AS756" s="80"/>
      <c r="AT756" s="80"/>
      <c r="AU756" s="80"/>
      <c r="AV756" s="80"/>
      <c r="AW756" s="80"/>
      <c r="AX756" s="80"/>
      <c r="AY756" s="80"/>
      <c r="AZ756" s="80"/>
    </row>
    <row r="757" spans="1:52" ht="11.25" customHeight="1" x14ac:dyDescent="0.25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0"/>
      <c r="AQ757" s="80"/>
      <c r="AR757" s="80"/>
      <c r="AS757" s="80"/>
      <c r="AT757" s="80"/>
      <c r="AU757" s="80"/>
      <c r="AV757" s="80"/>
      <c r="AW757" s="80"/>
      <c r="AX757" s="80"/>
      <c r="AY757" s="80"/>
      <c r="AZ757" s="80"/>
    </row>
    <row r="758" spans="1:52" ht="11.25" customHeight="1" x14ac:dyDescent="0.25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0"/>
      <c r="AV758" s="80"/>
      <c r="AW758" s="80"/>
      <c r="AX758" s="80"/>
      <c r="AY758" s="80"/>
      <c r="AZ758" s="80"/>
    </row>
    <row r="759" spans="1:52" ht="11.25" customHeight="1" x14ac:dyDescent="0.25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</row>
    <row r="760" spans="1:52" ht="11.25" customHeight="1" x14ac:dyDescent="0.25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/>
      <c r="AZ760" s="80"/>
    </row>
    <row r="761" spans="1:52" ht="11.25" customHeight="1" x14ac:dyDescent="0.25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</row>
    <row r="762" spans="1:52" ht="11.25" customHeight="1" x14ac:dyDescent="0.25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0"/>
      <c r="AQ762" s="80"/>
      <c r="AR762" s="80"/>
      <c r="AS762" s="80"/>
      <c r="AT762" s="80"/>
      <c r="AU762" s="80"/>
      <c r="AV762" s="80"/>
      <c r="AW762" s="80"/>
      <c r="AX762" s="80"/>
      <c r="AY762" s="80"/>
      <c r="AZ762" s="80"/>
    </row>
    <row r="763" spans="1:52" ht="11.25" customHeight="1" x14ac:dyDescent="0.25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</row>
    <row r="764" spans="1:52" ht="11.25" customHeight="1" x14ac:dyDescent="0.25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0"/>
      <c r="AQ764" s="80"/>
      <c r="AR764" s="80"/>
      <c r="AS764" s="80"/>
      <c r="AT764" s="80"/>
      <c r="AU764" s="80"/>
      <c r="AV764" s="80"/>
      <c r="AW764" s="80"/>
      <c r="AX764" s="80"/>
      <c r="AY764" s="80"/>
      <c r="AZ764" s="80"/>
    </row>
    <row r="765" spans="1:52" ht="11.25" customHeight="1" x14ac:dyDescent="0.25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  <c r="AU765" s="80"/>
      <c r="AV765" s="80"/>
      <c r="AW765" s="80"/>
      <c r="AX765" s="80"/>
      <c r="AY765" s="80"/>
      <c r="AZ765" s="80"/>
    </row>
    <row r="766" spans="1:52" ht="11.25" customHeight="1" x14ac:dyDescent="0.25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0"/>
      <c r="AQ766" s="80"/>
      <c r="AR766" s="80"/>
      <c r="AS766" s="80"/>
      <c r="AT766" s="80"/>
      <c r="AU766" s="80"/>
      <c r="AV766" s="80"/>
      <c r="AW766" s="80"/>
      <c r="AX766" s="80"/>
      <c r="AY766" s="80"/>
      <c r="AZ766" s="80"/>
    </row>
    <row r="767" spans="1:52" ht="11.25" customHeight="1" x14ac:dyDescent="0.25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0"/>
      <c r="AQ767" s="80"/>
      <c r="AR767" s="80"/>
      <c r="AS767" s="80"/>
      <c r="AT767" s="80"/>
      <c r="AU767" s="80"/>
      <c r="AV767" s="80"/>
      <c r="AW767" s="80"/>
      <c r="AX767" s="80"/>
      <c r="AY767" s="80"/>
      <c r="AZ767" s="80"/>
    </row>
    <row r="768" spans="1:52" ht="11.25" customHeight="1" x14ac:dyDescent="0.25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</row>
    <row r="769" spans="1:52" ht="11.25" customHeight="1" x14ac:dyDescent="0.25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0"/>
      <c r="AQ769" s="80"/>
      <c r="AR769" s="80"/>
      <c r="AS769" s="80"/>
      <c r="AT769" s="80"/>
      <c r="AU769" s="80"/>
      <c r="AV769" s="80"/>
      <c r="AW769" s="80"/>
      <c r="AX769" s="80"/>
      <c r="AY769" s="80"/>
      <c r="AZ769" s="80"/>
    </row>
    <row r="770" spans="1:52" ht="11.25" customHeight="1" x14ac:dyDescent="0.25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</row>
    <row r="771" spans="1:52" ht="11.25" customHeight="1" x14ac:dyDescent="0.25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</row>
    <row r="772" spans="1:52" ht="11.25" customHeight="1" x14ac:dyDescent="0.25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0"/>
      <c r="AQ772" s="80"/>
      <c r="AR772" s="80"/>
      <c r="AS772" s="80"/>
      <c r="AT772" s="80"/>
      <c r="AU772" s="80"/>
      <c r="AV772" s="80"/>
      <c r="AW772" s="80"/>
      <c r="AX772" s="80"/>
      <c r="AY772" s="80"/>
      <c r="AZ772" s="80"/>
    </row>
    <row r="773" spans="1:52" ht="11.25" customHeight="1" x14ac:dyDescent="0.25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0"/>
      <c r="AQ773" s="80"/>
      <c r="AR773" s="80"/>
      <c r="AS773" s="80"/>
      <c r="AT773" s="80"/>
      <c r="AU773" s="80"/>
      <c r="AV773" s="80"/>
      <c r="AW773" s="80"/>
      <c r="AX773" s="80"/>
      <c r="AY773" s="80"/>
      <c r="AZ773" s="80"/>
    </row>
    <row r="774" spans="1:52" ht="11.25" customHeight="1" x14ac:dyDescent="0.25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</row>
    <row r="775" spans="1:52" ht="11.25" customHeight="1" x14ac:dyDescent="0.25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  <c r="AW775" s="80"/>
      <c r="AX775" s="80"/>
      <c r="AY775" s="80"/>
      <c r="AZ775" s="80"/>
    </row>
    <row r="776" spans="1:52" ht="11.25" customHeight="1" x14ac:dyDescent="0.25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  <c r="AW776" s="80"/>
      <c r="AX776" s="80"/>
      <c r="AY776" s="80"/>
      <c r="AZ776" s="80"/>
    </row>
    <row r="777" spans="1:52" ht="11.25" customHeight="1" x14ac:dyDescent="0.25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0"/>
      <c r="AQ777" s="80"/>
      <c r="AR777" s="80"/>
      <c r="AS777" s="80"/>
      <c r="AT777" s="80"/>
      <c r="AU777" s="80"/>
      <c r="AV777" s="80"/>
      <c r="AW777" s="80"/>
      <c r="AX777" s="80"/>
      <c r="AY777" s="80"/>
      <c r="AZ777" s="80"/>
    </row>
    <row r="778" spans="1:52" ht="11.25" customHeight="1" x14ac:dyDescent="0.25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  <c r="AU778" s="80"/>
      <c r="AV778" s="80"/>
      <c r="AW778" s="80"/>
      <c r="AX778" s="80"/>
      <c r="AY778" s="80"/>
      <c r="AZ778" s="80"/>
    </row>
    <row r="779" spans="1:52" ht="11.25" customHeight="1" x14ac:dyDescent="0.25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0"/>
      <c r="AQ779" s="80"/>
      <c r="AR779" s="80"/>
      <c r="AS779" s="80"/>
      <c r="AT779" s="80"/>
      <c r="AU779" s="80"/>
      <c r="AV779" s="80"/>
      <c r="AW779" s="80"/>
      <c r="AX779" s="80"/>
      <c r="AY779" s="80"/>
      <c r="AZ779" s="80"/>
    </row>
    <row r="780" spans="1:52" ht="11.25" customHeight="1" x14ac:dyDescent="0.25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</row>
    <row r="781" spans="1:52" ht="11.25" customHeight="1" x14ac:dyDescent="0.25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</row>
    <row r="782" spans="1:52" ht="11.25" customHeight="1" x14ac:dyDescent="0.25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</row>
    <row r="783" spans="1:52" ht="11.25" customHeight="1" x14ac:dyDescent="0.25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  <c r="AU783" s="80"/>
      <c r="AV783" s="80"/>
      <c r="AW783" s="80"/>
      <c r="AX783" s="80"/>
      <c r="AY783" s="80"/>
      <c r="AZ783" s="80"/>
    </row>
    <row r="784" spans="1:52" ht="11.25" customHeight="1" x14ac:dyDescent="0.25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0"/>
      <c r="AQ784" s="80"/>
      <c r="AR784" s="80"/>
      <c r="AS784" s="80"/>
      <c r="AT784" s="80"/>
      <c r="AU784" s="80"/>
      <c r="AV784" s="80"/>
      <c r="AW784" s="80"/>
      <c r="AX784" s="80"/>
      <c r="AY784" s="80"/>
      <c r="AZ784" s="80"/>
    </row>
    <row r="785" spans="1:52" ht="11.25" customHeight="1" x14ac:dyDescent="0.25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  <c r="AU785" s="80"/>
      <c r="AV785" s="80"/>
      <c r="AW785" s="80"/>
      <c r="AX785" s="80"/>
      <c r="AY785" s="80"/>
      <c r="AZ785" s="80"/>
    </row>
    <row r="786" spans="1:52" ht="11.25" customHeight="1" x14ac:dyDescent="0.25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0"/>
      <c r="AQ786" s="80"/>
      <c r="AR786" s="80"/>
      <c r="AS786" s="80"/>
      <c r="AT786" s="80"/>
      <c r="AU786" s="80"/>
      <c r="AV786" s="80"/>
      <c r="AW786" s="80"/>
      <c r="AX786" s="80"/>
      <c r="AY786" s="80"/>
      <c r="AZ786" s="80"/>
    </row>
    <row r="787" spans="1:52" ht="11.25" customHeight="1" x14ac:dyDescent="0.25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0"/>
      <c r="AQ787" s="80"/>
      <c r="AR787" s="80"/>
      <c r="AS787" s="80"/>
      <c r="AT787" s="80"/>
      <c r="AU787" s="80"/>
      <c r="AV787" s="80"/>
      <c r="AW787" s="80"/>
      <c r="AX787" s="80"/>
      <c r="AY787" s="80"/>
      <c r="AZ787" s="80"/>
    </row>
    <row r="788" spans="1:52" ht="11.25" customHeight="1" x14ac:dyDescent="0.25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</row>
    <row r="789" spans="1:52" ht="11.25" customHeight="1" x14ac:dyDescent="0.25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0"/>
      <c r="AQ789" s="80"/>
      <c r="AR789" s="80"/>
      <c r="AS789" s="80"/>
      <c r="AT789" s="80"/>
      <c r="AU789" s="80"/>
      <c r="AV789" s="80"/>
      <c r="AW789" s="80"/>
      <c r="AX789" s="80"/>
      <c r="AY789" s="80"/>
      <c r="AZ789" s="80"/>
    </row>
    <row r="790" spans="1:52" ht="11.25" customHeight="1" x14ac:dyDescent="0.25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</row>
    <row r="791" spans="1:52" ht="11.25" customHeight="1" x14ac:dyDescent="0.25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0"/>
      <c r="AQ791" s="80"/>
      <c r="AR791" s="80"/>
      <c r="AS791" s="80"/>
      <c r="AT791" s="80"/>
      <c r="AU791" s="80"/>
      <c r="AV791" s="80"/>
      <c r="AW791" s="80"/>
      <c r="AX791" s="80"/>
      <c r="AY791" s="80"/>
      <c r="AZ791" s="80"/>
    </row>
    <row r="792" spans="1:52" ht="11.25" customHeight="1" x14ac:dyDescent="0.25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0"/>
      <c r="AQ792" s="80"/>
      <c r="AR792" s="80"/>
      <c r="AS792" s="80"/>
      <c r="AT792" s="80"/>
      <c r="AU792" s="80"/>
      <c r="AV792" s="80"/>
      <c r="AW792" s="80"/>
      <c r="AX792" s="80"/>
      <c r="AY792" s="80"/>
      <c r="AZ792" s="80"/>
    </row>
    <row r="793" spans="1:52" ht="11.25" customHeight="1" x14ac:dyDescent="0.25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80"/>
      <c r="AV793" s="80"/>
      <c r="AW793" s="80"/>
      <c r="AX793" s="80"/>
      <c r="AY793" s="80"/>
      <c r="AZ793" s="80"/>
    </row>
    <row r="794" spans="1:52" ht="11.25" customHeight="1" x14ac:dyDescent="0.25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  <c r="AU794" s="80"/>
      <c r="AV794" s="80"/>
      <c r="AW794" s="80"/>
      <c r="AX794" s="80"/>
      <c r="AY794" s="80"/>
      <c r="AZ794" s="80"/>
    </row>
    <row r="795" spans="1:52" ht="11.25" customHeight="1" x14ac:dyDescent="0.25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</row>
    <row r="796" spans="1:52" ht="11.25" customHeight="1" x14ac:dyDescent="0.25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</row>
    <row r="797" spans="1:52" ht="11.25" customHeight="1" x14ac:dyDescent="0.25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  <c r="AW797" s="80"/>
      <c r="AX797" s="80"/>
      <c r="AY797" s="80"/>
      <c r="AZ797" s="80"/>
    </row>
    <row r="798" spans="1:52" ht="11.25" customHeight="1" x14ac:dyDescent="0.25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/>
      <c r="AZ798" s="80"/>
    </row>
    <row r="799" spans="1:52" ht="11.25" customHeight="1" x14ac:dyDescent="0.25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0"/>
      <c r="AQ799" s="80"/>
      <c r="AR799" s="80"/>
      <c r="AS799" s="80"/>
      <c r="AT799" s="80"/>
      <c r="AU799" s="80"/>
      <c r="AV799" s="80"/>
      <c r="AW799" s="80"/>
      <c r="AX799" s="80"/>
      <c r="AY799" s="80"/>
      <c r="AZ799" s="80"/>
    </row>
    <row r="800" spans="1:52" ht="11.25" customHeight="1" x14ac:dyDescent="0.25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  <c r="AU800" s="80"/>
      <c r="AV800" s="80"/>
      <c r="AW800" s="80"/>
      <c r="AX800" s="80"/>
      <c r="AY800" s="80"/>
      <c r="AZ800" s="80"/>
    </row>
    <row r="801" spans="1:52" ht="11.25" customHeight="1" x14ac:dyDescent="0.25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</row>
    <row r="802" spans="1:52" ht="11.25" customHeight="1" x14ac:dyDescent="0.25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</row>
    <row r="803" spans="1:52" ht="11.25" customHeight="1" x14ac:dyDescent="0.25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0"/>
      <c r="AQ803" s="80"/>
      <c r="AR803" s="80"/>
      <c r="AS803" s="80"/>
      <c r="AT803" s="80"/>
      <c r="AU803" s="80"/>
      <c r="AV803" s="80"/>
      <c r="AW803" s="80"/>
      <c r="AX803" s="80"/>
      <c r="AY803" s="80"/>
      <c r="AZ803" s="80"/>
    </row>
    <row r="804" spans="1:52" ht="11.25" customHeight="1" x14ac:dyDescent="0.25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0"/>
      <c r="AQ804" s="80"/>
      <c r="AR804" s="80"/>
      <c r="AS804" s="80"/>
      <c r="AT804" s="80"/>
      <c r="AU804" s="80"/>
      <c r="AV804" s="80"/>
      <c r="AW804" s="80"/>
      <c r="AX804" s="80"/>
      <c r="AY804" s="80"/>
      <c r="AZ804" s="80"/>
    </row>
    <row r="805" spans="1:52" ht="11.25" customHeight="1" x14ac:dyDescent="0.25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</row>
    <row r="806" spans="1:52" ht="11.25" customHeight="1" x14ac:dyDescent="0.25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</row>
    <row r="807" spans="1:52" ht="11.25" customHeight="1" x14ac:dyDescent="0.25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0"/>
      <c r="AQ807" s="80"/>
      <c r="AR807" s="80"/>
      <c r="AS807" s="80"/>
      <c r="AT807" s="80"/>
      <c r="AU807" s="80"/>
      <c r="AV807" s="80"/>
      <c r="AW807" s="80"/>
      <c r="AX807" s="80"/>
      <c r="AY807" s="80"/>
      <c r="AZ807" s="80"/>
    </row>
    <row r="808" spans="1:52" ht="11.25" customHeight="1" x14ac:dyDescent="0.25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0"/>
      <c r="AQ808" s="80"/>
      <c r="AR808" s="80"/>
      <c r="AS808" s="80"/>
      <c r="AT808" s="80"/>
      <c r="AU808" s="80"/>
      <c r="AV808" s="80"/>
      <c r="AW808" s="80"/>
      <c r="AX808" s="80"/>
      <c r="AY808" s="80"/>
      <c r="AZ808" s="80"/>
    </row>
    <row r="809" spans="1:52" ht="11.25" customHeight="1" x14ac:dyDescent="0.25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0"/>
      <c r="AQ809" s="80"/>
      <c r="AR809" s="80"/>
      <c r="AS809" s="80"/>
      <c r="AT809" s="80"/>
      <c r="AU809" s="80"/>
      <c r="AV809" s="80"/>
      <c r="AW809" s="80"/>
      <c r="AX809" s="80"/>
      <c r="AY809" s="80"/>
      <c r="AZ809" s="80"/>
    </row>
    <row r="810" spans="1:52" ht="11.25" customHeight="1" x14ac:dyDescent="0.25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0"/>
      <c r="AQ810" s="80"/>
      <c r="AR810" s="80"/>
      <c r="AS810" s="80"/>
      <c r="AT810" s="80"/>
      <c r="AU810" s="80"/>
      <c r="AV810" s="80"/>
      <c r="AW810" s="80"/>
      <c r="AX810" s="80"/>
      <c r="AY810" s="80"/>
      <c r="AZ810" s="80"/>
    </row>
    <row r="811" spans="1:52" ht="11.25" customHeight="1" x14ac:dyDescent="0.25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0"/>
      <c r="AQ811" s="80"/>
      <c r="AR811" s="80"/>
      <c r="AS811" s="80"/>
      <c r="AT811" s="80"/>
      <c r="AU811" s="80"/>
      <c r="AV811" s="80"/>
      <c r="AW811" s="80"/>
      <c r="AX811" s="80"/>
      <c r="AY811" s="80"/>
      <c r="AZ811" s="80"/>
    </row>
    <row r="812" spans="1:52" ht="11.25" customHeight="1" x14ac:dyDescent="0.25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  <c r="AU812" s="80"/>
      <c r="AV812" s="80"/>
      <c r="AW812" s="80"/>
      <c r="AX812" s="80"/>
      <c r="AY812" s="80"/>
      <c r="AZ812" s="80"/>
    </row>
    <row r="813" spans="1:52" ht="11.25" customHeight="1" x14ac:dyDescent="0.25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0"/>
      <c r="AQ813" s="80"/>
      <c r="AR813" s="80"/>
      <c r="AS813" s="80"/>
      <c r="AT813" s="80"/>
      <c r="AU813" s="80"/>
      <c r="AV813" s="80"/>
      <c r="AW813" s="80"/>
      <c r="AX813" s="80"/>
      <c r="AY813" s="80"/>
      <c r="AZ813" s="80"/>
    </row>
    <row r="814" spans="1:52" ht="11.25" customHeight="1" x14ac:dyDescent="0.25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0"/>
      <c r="AQ814" s="80"/>
      <c r="AR814" s="80"/>
      <c r="AS814" s="80"/>
      <c r="AT814" s="80"/>
      <c r="AU814" s="80"/>
      <c r="AV814" s="80"/>
      <c r="AW814" s="80"/>
      <c r="AX814" s="80"/>
      <c r="AY814" s="80"/>
      <c r="AZ814" s="80"/>
    </row>
    <row r="815" spans="1:52" ht="11.25" customHeight="1" x14ac:dyDescent="0.25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</row>
    <row r="816" spans="1:52" ht="11.25" customHeight="1" x14ac:dyDescent="0.25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</row>
    <row r="817" spans="1:52" ht="11.25" customHeight="1" x14ac:dyDescent="0.25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0"/>
      <c r="AQ817" s="80"/>
      <c r="AR817" s="80"/>
      <c r="AS817" s="80"/>
      <c r="AT817" s="80"/>
      <c r="AU817" s="80"/>
      <c r="AV817" s="80"/>
      <c r="AW817" s="80"/>
      <c r="AX817" s="80"/>
      <c r="AY817" s="80"/>
      <c r="AZ817" s="80"/>
    </row>
    <row r="818" spans="1:52" ht="11.25" customHeight="1" x14ac:dyDescent="0.25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0"/>
      <c r="AQ818" s="80"/>
      <c r="AR818" s="80"/>
      <c r="AS818" s="80"/>
      <c r="AT818" s="80"/>
      <c r="AU818" s="80"/>
      <c r="AV818" s="80"/>
      <c r="AW818" s="80"/>
      <c r="AX818" s="80"/>
      <c r="AY818" s="80"/>
      <c r="AZ818" s="80"/>
    </row>
    <row r="819" spans="1:52" ht="11.25" customHeight="1" x14ac:dyDescent="0.25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  <c r="AW819" s="80"/>
      <c r="AX819" s="80"/>
      <c r="AY819" s="80"/>
      <c r="AZ819" s="80"/>
    </row>
    <row r="820" spans="1:52" ht="11.25" customHeight="1" x14ac:dyDescent="0.25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  <c r="AW820" s="80"/>
      <c r="AX820" s="80"/>
      <c r="AY820" s="80"/>
      <c r="AZ820" s="80"/>
    </row>
    <row r="821" spans="1:52" ht="11.25" customHeight="1" x14ac:dyDescent="0.25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0"/>
      <c r="AQ821" s="80"/>
      <c r="AR821" s="80"/>
      <c r="AS821" s="80"/>
      <c r="AT821" s="80"/>
      <c r="AU821" s="80"/>
      <c r="AV821" s="80"/>
      <c r="AW821" s="80"/>
      <c r="AX821" s="80"/>
      <c r="AY821" s="80"/>
      <c r="AZ821" s="80"/>
    </row>
    <row r="822" spans="1:52" ht="11.25" customHeight="1" x14ac:dyDescent="0.25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</row>
    <row r="823" spans="1:52" ht="11.25" customHeight="1" x14ac:dyDescent="0.25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0"/>
      <c r="AQ823" s="80"/>
      <c r="AR823" s="80"/>
      <c r="AS823" s="80"/>
      <c r="AT823" s="80"/>
      <c r="AU823" s="80"/>
      <c r="AV823" s="80"/>
      <c r="AW823" s="80"/>
      <c r="AX823" s="80"/>
      <c r="AY823" s="80"/>
      <c r="AZ823" s="80"/>
    </row>
    <row r="824" spans="1:52" ht="11.25" customHeight="1" x14ac:dyDescent="0.25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0"/>
      <c r="AQ824" s="80"/>
      <c r="AR824" s="80"/>
      <c r="AS824" s="80"/>
      <c r="AT824" s="80"/>
      <c r="AU824" s="80"/>
      <c r="AV824" s="80"/>
      <c r="AW824" s="80"/>
      <c r="AX824" s="80"/>
      <c r="AY824" s="80"/>
      <c r="AZ824" s="80"/>
    </row>
    <row r="825" spans="1:52" ht="11.25" customHeight="1" x14ac:dyDescent="0.25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0"/>
      <c r="AQ825" s="80"/>
      <c r="AR825" s="80"/>
      <c r="AS825" s="80"/>
      <c r="AT825" s="80"/>
      <c r="AU825" s="80"/>
      <c r="AV825" s="80"/>
      <c r="AW825" s="80"/>
      <c r="AX825" s="80"/>
      <c r="AY825" s="80"/>
      <c r="AZ825" s="80"/>
    </row>
    <row r="826" spans="1:52" ht="11.25" customHeight="1" x14ac:dyDescent="0.25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</row>
    <row r="827" spans="1:52" ht="11.25" customHeight="1" x14ac:dyDescent="0.25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</row>
    <row r="828" spans="1:52" ht="11.25" customHeight="1" x14ac:dyDescent="0.25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</row>
    <row r="829" spans="1:52" ht="11.25" customHeight="1" x14ac:dyDescent="0.25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0"/>
      <c r="AQ829" s="80"/>
      <c r="AR829" s="80"/>
      <c r="AS829" s="80"/>
      <c r="AT829" s="80"/>
      <c r="AU829" s="80"/>
      <c r="AV829" s="80"/>
      <c r="AW829" s="80"/>
      <c r="AX829" s="80"/>
      <c r="AY829" s="80"/>
      <c r="AZ829" s="80"/>
    </row>
    <row r="830" spans="1:52" ht="11.25" customHeight="1" x14ac:dyDescent="0.25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0"/>
      <c r="AQ830" s="80"/>
      <c r="AR830" s="80"/>
      <c r="AS830" s="80"/>
      <c r="AT830" s="80"/>
      <c r="AU830" s="80"/>
      <c r="AV830" s="80"/>
      <c r="AW830" s="80"/>
      <c r="AX830" s="80"/>
      <c r="AY830" s="80"/>
      <c r="AZ830" s="80"/>
    </row>
    <row r="831" spans="1:52" ht="11.25" customHeight="1" x14ac:dyDescent="0.25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0"/>
      <c r="AQ831" s="80"/>
      <c r="AR831" s="80"/>
      <c r="AS831" s="80"/>
      <c r="AT831" s="80"/>
      <c r="AU831" s="80"/>
      <c r="AV831" s="80"/>
      <c r="AW831" s="80"/>
      <c r="AX831" s="80"/>
      <c r="AY831" s="80"/>
      <c r="AZ831" s="80"/>
    </row>
    <row r="832" spans="1:52" ht="11.25" customHeight="1" x14ac:dyDescent="0.25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0"/>
      <c r="AQ832" s="80"/>
      <c r="AR832" s="80"/>
      <c r="AS832" s="80"/>
      <c r="AT832" s="80"/>
      <c r="AU832" s="80"/>
      <c r="AV832" s="80"/>
      <c r="AW832" s="80"/>
      <c r="AX832" s="80"/>
      <c r="AY832" s="80"/>
      <c r="AZ832" s="80"/>
    </row>
    <row r="833" spans="1:52" ht="11.25" customHeight="1" x14ac:dyDescent="0.25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0"/>
      <c r="AQ833" s="80"/>
      <c r="AR833" s="80"/>
      <c r="AS833" s="80"/>
      <c r="AT833" s="80"/>
      <c r="AU833" s="80"/>
      <c r="AV833" s="80"/>
      <c r="AW833" s="80"/>
      <c r="AX833" s="80"/>
      <c r="AY833" s="80"/>
      <c r="AZ833" s="80"/>
    </row>
    <row r="834" spans="1:52" ht="11.25" customHeight="1" x14ac:dyDescent="0.25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</row>
    <row r="835" spans="1:52" ht="11.25" customHeight="1" x14ac:dyDescent="0.25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</row>
    <row r="836" spans="1:52" ht="11.25" customHeight="1" x14ac:dyDescent="0.25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0"/>
      <c r="AQ836" s="80"/>
      <c r="AR836" s="80"/>
      <c r="AS836" s="80"/>
      <c r="AT836" s="80"/>
      <c r="AU836" s="80"/>
      <c r="AV836" s="80"/>
      <c r="AW836" s="80"/>
      <c r="AX836" s="80"/>
      <c r="AY836" s="80"/>
      <c r="AZ836" s="80"/>
    </row>
    <row r="837" spans="1:52" ht="11.25" customHeight="1" x14ac:dyDescent="0.25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0"/>
      <c r="AQ837" s="80"/>
      <c r="AR837" s="80"/>
      <c r="AS837" s="80"/>
      <c r="AT837" s="80"/>
      <c r="AU837" s="80"/>
      <c r="AV837" s="80"/>
      <c r="AW837" s="80"/>
      <c r="AX837" s="80"/>
      <c r="AY837" s="80"/>
      <c r="AZ837" s="80"/>
    </row>
    <row r="838" spans="1:52" ht="11.25" customHeight="1" x14ac:dyDescent="0.25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0"/>
      <c r="AQ838" s="80"/>
      <c r="AR838" s="80"/>
      <c r="AS838" s="80"/>
      <c r="AT838" s="80"/>
      <c r="AU838" s="80"/>
      <c r="AV838" s="80"/>
      <c r="AW838" s="80"/>
      <c r="AX838" s="80"/>
      <c r="AY838" s="80"/>
      <c r="AZ838" s="80"/>
    </row>
    <row r="839" spans="1:52" ht="11.25" customHeight="1" x14ac:dyDescent="0.25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0"/>
      <c r="AQ839" s="80"/>
      <c r="AR839" s="80"/>
      <c r="AS839" s="80"/>
      <c r="AT839" s="80"/>
      <c r="AU839" s="80"/>
      <c r="AV839" s="80"/>
      <c r="AW839" s="80"/>
      <c r="AX839" s="80"/>
      <c r="AY839" s="80"/>
      <c r="AZ839" s="80"/>
    </row>
    <row r="840" spans="1:52" ht="11.25" customHeight="1" x14ac:dyDescent="0.25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</row>
    <row r="841" spans="1:52" ht="11.25" customHeight="1" x14ac:dyDescent="0.25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</row>
    <row r="842" spans="1:52" ht="11.25" customHeight="1" x14ac:dyDescent="0.25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  <c r="AW842" s="80"/>
      <c r="AX842" s="80"/>
      <c r="AY842" s="80"/>
      <c r="AZ842" s="80"/>
    </row>
    <row r="843" spans="1:52" ht="11.25" customHeight="1" x14ac:dyDescent="0.25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</row>
    <row r="844" spans="1:52" ht="11.25" customHeight="1" x14ac:dyDescent="0.25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80"/>
      <c r="AV844" s="80"/>
      <c r="AW844" s="80"/>
      <c r="AX844" s="80"/>
      <c r="AY844" s="80"/>
      <c r="AZ844" s="80"/>
    </row>
    <row r="845" spans="1:52" ht="11.25" customHeight="1" x14ac:dyDescent="0.25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/>
      <c r="AZ845" s="80"/>
    </row>
    <row r="846" spans="1:52" ht="11.25" customHeight="1" x14ac:dyDescent="0.25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</row>
    <row r="847" spans="1:52" ht="11.25" customHeight="1" x14ac:dyDescent="0.25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0"/>
      <c r="AQ847" s="80"/>
      <c r="AR847" s="80"/>
      <c r="AS847" s="80"/>
      <c r="AT847" s="80"/>
      <c r="AU847" s="80"/>
      <c r="AV847" s="80"/>
      <c r="AW847" s="80"/>
      <c r="AX847" s="80"/>
      <c r="AY847" s="80"/>
      <c r="AZ847" s="80"/>
    </row>
    <row r="848" spans="1:52" ht="11.25" customHeight="1" x14ac:dyDescent="0.25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0"/>
      <c r="AQ848" s="80"/>
      <c r="AR848" s="80"/>
      <c r="AS848" s="80"/>
      <c r="AT848" s="80"/>
      <c r="AU848" s="80"/>
      <c r="AV848" s="80"/>
      <c r="AW848" s="80"/>
      <c r="AX848" s="80"/>
      <c r="AY848" s="80"/>
      <c r="AZ848" s="80"/>
    </row>
    <row r="849" spans="1:52" ht="11.25" customHeight="1" x14ac:dyDescent="0.25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0"/>
      <c r="AQ849" s="80"/>
      <c r="AR849" s="80"/>
      <c r="AS849" s="80"/>
      <c r="AT849" s="80"/>
      <c r="AU849" s="80"/>
      <c r="AV849" s="80"/>
      <c r="AW849" s="80"/>
      <c r="AX849" s="80"/>
      <c r="AY849" s="80"/>
      <c r="AZ849" s="80"/>
    </row>
    <row r="850" spans="1:52" ht="11.25" customHeight="1" x14ac:dyDescent="0.25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</row>
    <row r="851" spans="1:52" ht="11.25" customHeight="1" x14ac:dyDescent="0.25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</row>
    <row r="852" spans="1:52" ht="11.25" customHeight="1" x14ac:dyDescent="0.25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</row>
    <row r="853" spans="1:52" ht="11.25" customHeight="1" x14ac:dyDescent="0.25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0"/>
      <c r="AQ853" s="80"/>
      <c r="AR853" s="80"/>
      <c r="AS853" s="80"/>
      <c r="AT853" s="80"/>
      <c r="AU853" s="80"/>
      <c r="AV853" s="80"/>
      <c r="AW853" s="80"/>
      <c r="AX853" s="80"/>
      <c r="AY853" s="80"/>
      <c r="AZ853" s="80"/>
    </row>
    <row r="854" spans="1:52" ht="11.25" customHeight="1" x14ac:dyDescent="0.25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0"/>
      <c r="AQ854" s="80"/>
      <c r="AR854" s="80"/>
      <c r="AS854" s="80"/>
      <c r="AT854" s="80"/>
      <c r="AU854" s="80"/>
      <c r="AV854" s="80"/>
      <c r="AW854" s="80"/>
      <c r="AX854" s="80"/>
      <c r="AY854" s="80"/>
      <c r="AZ854" s="80"/>
    </row>
    <row r="855" spans="1:52" ht="11.25" customHeight="1" x14ac:dyDescent="0.25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</row>
    <row r="856" spans="1:52" ht="11.25" customHeight="1" x14ac:dyDescent="0.25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</row>
    <row r="857" spans="1:52" ht="11.25" customHeight="1" x14ac:dyDescent="0.25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</row>
    <row r="858" spans="1:52" ht="11.25" customHeight="1" x14ac:dyDescent="0.25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</row>
    <row r="859" spans="1:52" ht="11.25" customHeight="1" x14ac:dyDescent="0.25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</row>
    <row r="860" spans="1:52" ht="11.25" customHeight="1" x14ac:dyDescent="0.25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0"/>
      <c r="AQ860" s="80"/>
      <c r="AR860" s="80"/>
      <c r="AS860" s="80"/>
      <c r="AT860" s="80"/>
      <c r="AU860" s="80"/>
      <c r="AV860" s="80"/>
      <c r="AW860" s="80"/>
      <c r="AX860" s="80"/>
      <c r="AY860" s="80"/>
      <c r="AZ860" s="80"/>
    </row>
    <row r="861" spans="1:52" ht="11.25" customHeight="1" x14ac:dyDescent="0.25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0"/>
      <c r="AQ861" s="80"/>
      <c r="AR861" s="80"/>
      <c r="AS861" s="80"/>
      <c r="AT861" s="80"/>
      <c r="AU861" s="80"/>
      <c r="AV861" s="80"/>
      <c r="AW861" s="80"/>
      <c r="AX861" s="80"/>
      <c r="AY861" s="80"/>
      <c r="AZ861" s="80"/>
    </row>
    <row r="862" spans="1:52" ht="11.25" customHeight="1" x14ac:dyDescent="0.25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</row>
    <row r="863" spans="1:52" ht="11.25" customHeight="1" x14ac:dyDescent="0.25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  <c r="AW863" s="80"/>
      <c r="AX863" s="80"/>
      <c r="AY863" s="80"/>
      <c r="AZ863" s="80"/>
    </row>
    <row r="864" spans="1:52" ht="11.25" customHeight="1" x14ac:dyDescent="0.25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  <c r="AW864" s="80"/>
      <c r="AX864" s="80"/>
      <c r="AY864" s="80"/>
      <c r="AZ864" s="80"/>
    </row>
    <row r="865" spans="1:52" ht="11.25" customHeight="1" x14ac:dyDescent="0.25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0"/>
      <c r="AQ865" s="80"/>
      <c r="AR865" s="80"/>
      <c r="AS865" s="80"/>
      <c r="AT865" s="80"/>
      <c r="AU865" s="80"/>
      <c r="AV865" s="80"/>
      <c r="AW865" s="80"/>
      <c r="AX865" s="80"/>
      <c r="AY865" s="80"/>
      <c r="AZ865" s="80"/>
    </row>
    <row r="866" spans="1:52" ht="11.25" customHeight="1" x14ac:dyDescent="0.25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</row>
    <row r="867" spans="1:52" ht="11.25" customHeight="1" x14ac:dyDescent="0.25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0"/>
      <c r="AQ867" s="80"/>
      <c r="AR867" s="80"/>
      <c r="AS867" s="80"/>
      <c r="AT867" s="80"/>
      <c r="AU867" s="80"/>
      <c r="AV867" s="80"/>
      <c r="AW867" s="80"/>
      <c r="AX867" s="80"/>
      <c r="AY867" s="80"/>
      <c r="AZ867" s="80"/>
    </row>
    <row r="868" spans="1:52" ht="11.25" customHeight="1" x14ac:dyDescent="0.25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</row>
    <row r="869" spans="1:52" ht="11.25" customHeight="1" x14ac:dyDescent="0.25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</row>
    <row r="870" spans="1:52" ht="11.25" customHeight="1" x14ac:dyDescent="0.25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</row>
    <row r="871" spans="1:52" ht="11.25" customHeight="1" x14ac:dyDescent="0.25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</row>
    <row r="872" spans="1:52" ht="11.25" customHeight="1" x14ac:dyDescent="0.25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</row>
    <row r="873" spans="1:52" ht="11.25" customHeight="1" x14ac:dyDescent="0.25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0"/>
      <c r="AQ873" s="80"/>
      <c r="AR873" s="80"/>
      <c r="AS873" s="80"/>
      <c r="AT873" s="80"/>
      <c r="AU873" s="80"/>
      <c r="AV873" s="80"/>
      <c r="AW873" s="80"/>
      <c r="AX873" s="80"/>
      <c r="AY873" s="80"/>
      <c r="AZ873" s="80"/>
    </row>
    <row r="874" spans="1:52" ht="11.25" customHeight="1" x14ac:dyDescent="0.25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0"/>
      <c r="AQ874" s="80"/>
      <c r="AR874" s="80"/>
      <c r="AS874" s="80"/>
      <c r="AT874" s="80"/>
      <c r="AU874" s="80"/>
      <c r="AV874" s="80"/>
      <c r="AW874" s="80"/>
      <c r="AX874" s="80"/>
      <c r="AY874" s="80"/>
      <c r="AZ874" s="80"/>
    </row>
    <row r="875" spans="1:52" ht="11.25" customHeight="1" x14ac:dyDescent="0.25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0"/>
      <c r="AQ875" s="80"/>
      <c r="AR875" s="80"/>
      <c r="AS875" s="80"/>
      <c r="AT875" s="80"/>
      <c r="AU875" s="80"/>
      <c r="AV875" s="80"/>
      <c r="AW875" s="80"/>
      <c r="AX875" s="80"/>
      <c r="AY875" s="80"/>
      <c r="AZ875" s="80"/>
    </row>
    <row r="876" spans="1:52" ht="11.25" customHeight="1" x14ac:dyDescent="0.25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</row>
    <row r="877" spans="1:52" ht="11.25" customHeight="1" x14ac:dyDescent="0.25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</row>
    <row r="878" spans="1:52" ht="11.25" customHeight="1" x14ac:dyDescent="0.25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</row>
    <row r="879" spans="1:52" ht="11.25" customHeight="1" x14ac:dyDescent="0.25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0"/>
      <c r="AQ879" s="80"/>
      <c r="AR879" s="80"/>
      <c r="AS879" s="80"/>
      <c r="AT879" s="80"/>
      <c r="AU879" s="80"/>
      <c r="AV879" s="80"/>
      <c r="AW879" s="80"/>
      <c r="AX879" s="80"/>
      <c r="AY879" s="80"/>
      <c r="AZ879" s="80"/>
    </row>
    <row r="880" spans="1:52" ht="11.25" customHeight="1" x14ac:dyDescent="0.25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</row>
    <row r="881" spans="1:52" ht="11.25" customHeight="1" x14ac:dyDescent="0.25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0"/>
      <c r="AQ881" s="80"/>
      <c r="AR881" s="80"/>
      <c r="AS881" s="80"/>
      <c r="AT881" s="80"/>
      <c r="AU881" s="80"/>
      <c r="AV881" s="80"/>
      <c r="AW881" s="80"/>
      <c r="AX881" s="80"/>
      <c r="AY881" s="80"/>
      <c r="AZ881" s="80"/>
    </row>
    <row r="882" spans="1:52" ht="11.25" customHeight="1" x14ac:dyDescent="0.25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</row>
    <row r="883" spans="1:52" ht="11.25" customHeight="1" x14ac:dyDescent="0.25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</row>
    <row r="884" spans="1:52" ht="11.25" customHeight="1" x14ac:dyDescent="0.25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0"/>
      <c r="AQ884" s="80"/>
      <c r="AR884" s="80"/>
      <c r="AS884" s="80"/>
      <c r="AT884" s="80"/>
      <c r="AU884" s="80"/>
      <c r="AV884" s="80"/>
      <c r="AW884" s="80"/>
      <c r="AX884" s="80"/>
      <c r="AY884" s="80"/>
      <c r="AZ884" s="80"/>
    </row>
    <row r="885" spans="1:52" ht="11.25" customHeight="1" x14ac:dyDescent="0.25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  <c r="AW885" s="80"/>
      <c r="AX885" s="80"/>
      <c r="AY885" s="80"/>
      <c r="AZ885" s="80"/>
    </row>
    <row r="886" spans="1:52" ht="11.25" customHeight="1" x14ac:dyDescent="0.25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</row>
    <row r="887" spans="1:52" ht="11.25" customHeight="1" x14ac:dyDescent="0.25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0"/>
      <c r="AQ887" s="80"/>
      <c r="AR887" s="80"/>
      <c r="AS887" s="80"/>
      <c r="AT887" s="80"/>
      <c r="AU887" s="80"/>
      <c r="AV887" s="80"/>
      <c r="AW887" s="80"/>
      <c r="AX887" s="80"/>
      <c r="AY887" s="80"/>
      <c r="AZ887" s="80"/>
    </row>
    <row r="888" spans="1:52" ht="11.25" customHeight="1" x14ac:dyDescent="0.25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</row>
    <row r="889" spans="1:52" ht="11.25" customHeight="1" x14ac:dyDescent="0.25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0"/>
      <c r="AQ889" s="80"/>
      <c r="AR889" s="80"/>
      <c r="AS889" s="80"/>
      <c r="AT889" s="80"/>
      <c r="AU889" s="80"/>
      <c r="AV889" s="80"/>
      <c r="AW889" s="80"/>
      <c r="AX889" s="80"/>
      <c r="AY889" s="80"/>
      <c r="AZ889" s="80"/>
    </row>
    <row r="890" spans="1:52" ht="11.25" customHeight="1" x14ac:dyDescent="0.25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/>
      <c r="AZ890" s="80"/>
    </row>
    <row r="891" spans="1:52" ht="11.25" customHeight="1" x14ac:dyDescent="0.25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0"/>
      <c r="AQ891" s="80"/>
      <c r="AR891" s="80"/>
      <c r="AS891" s="80"/>
      <c r="AT891" s="80"/>
      <c r="AU891" s="80"/>
      <c r="AV891" s="80"/>
      <c r="AW891" s="80"/>
      <c r="AX891" s="80"/>
      <c r="AY891" s="80"/>
      <c r="AZ891" s="80"/>
    </row>
    <row r="892" spans="1:52" ht="11.25" customHeight="1" x14ac:dyDescent="0.25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</row>
    <row r="893" spans="1:52" ht="11.25" customHeight="1" x14ac:dyDescent="0.25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</row>
    <row r="894" spans="1:52" ht="11.25" customHeight="1" x14ac:dyDescent="0.25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0"/>
      <c r="AQ894" s="80"/>
      <c r="AR894" s="80"/>
      <c r="AS894" s="80"/>
      <c r="AT894" s="80"/>
      <c r="AU894" s="80"/>
      <c r="AV894" s="80"/>
      <c r="AW894" s="80"/>
      <c r="AX894" s="80"/>
      <c r="AY894" s="80"/>
      <c r="AZ894" s="80"/>
    </row>
    <row r="895" spans="1:52" ht="11.25" customHeight="1" x14ac:dyDescent="0.25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80"/>
      <c r="AV895" s="80"/>
      <c r="AW895" s="80"/>
      <c r="AX895" s="80"/>
      <c r="AY895" s="80"/>
      <c r="AZ895" s="80"/>
    </row>
    <row r="896" spans="1:52" ht="11.25" customHeight="1" x14ac:dyDescent="0.25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0"/>
      <c r="AQ896" s="80"/>
      <c r="AR896" s="80"/>
      <c r="AS896" s="80"/>
      <c r="AT896" s="80"/>
      <c r="AU896" s="80"/>
      <c r="AV896" s="80"/>
      <c r="AW896" s="80"/>
      <c r="AX896" s="80"/>
      <c r="AY896" s="80"/>
      <c r="AZ896" s="80"/>
    </row>
    <row r="897" spans="1:52" ht="11.25" customHeight="1" x14ac:dyDescent="0.25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0"/>
      <c r="AQ897" s="80"/>
      <c r="AR897" s="80"/>
      <c r="AS897" s="80"/>
      <c r="AT897" s="80"/>
      <c r="AU897" s="80"/>
      <c r="AV897" s="80"/>
      <c r="AW897" s="80"/>
      <c r="AX897" s="80"/>
      <c r="AY897" s="80"/>
      <c r="AZ897" s="80"/>
    </row>
    <row r="898" spans="1:52" ht="11.25" customHeight="1" x14ac:dyDescent="0.25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0"/>
      <c r="AQ898" s="80"/>
      <c r="AR898" s="80"/>
      <c r="AS898" s="80"/>
      <c r="AT898" s="80"/>
      <c r="AU898" s="80"/>
      <c r="AV898" s="80"/>
      <c r="AW898" s="80"/>
      <c r="AX898" s="80"/>
      <c r="AY898" s="80"/>
      <c r="AZ898" s="80"/>
    </row>
    <row r="899" spans="1:52" ht="11.25" customHeight="1" x14ac:dyDescent="0.25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0"/>
      <c r="AV899" s="80"/>
      <c r="AW899" s="80"/>
      <c r="AX899" s="80"/>
      <c r="AY899" s="80"/>
      <c r="AZ899" s="80"/>
    </row>
    <row r="900" spans="1:52" ht="11.25" customHeight="1" x14ac:dyDescent="0.25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</row>
    <row r="901" spans="1:52" ht="11.25" customHeight="1" x14ac:dyDescent="0.25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</row>
    <row r="902" spans="1:52" ht="11.25" customHeight="1" x14ac:dyDescent="0.25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</row>
    <row r="903" spans="1:52" ht="11.25" customHeight="1" x14ac:dyDescent="0.25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0"/>
      <c r="AQ903" s="80"/>
      <c r="AR903" s="80"/>
      <c r="AS903" s="80"/>
      <c r="AT903" s="80"/>
      <c r="AU903" s="80"/>
      <c r="AV903" s="80"/>
      <c r="AW903" s="80"/>
      <c r="AX903" s="80"/>
      <c r="AY903" s="80"/>
      <c r="AZ903" s="80"/>
    </row>
    <row r="904" spans="1:52" ht="11.25" customHeight="1" x14ac:dyDescent="0.25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/>
      <c r="AS904" s="80"/>
      <c r="AT904" s="80"/>
      <c r="AU904" s="80"/>
      <c r="AV904" s="80"/>
      <c r="AW904" s="80"/>
      <c r="AX904" s="80"/>
      <c r="AY904" s="80"/>
      <c r="AZ904" s="80"/>
    </row>
    <row r="905" spans="1:52" ht="11.25" customHeight="1" x14ac:dyDescent="0.25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/>
      <c r="AZ905" s="80"/>
    </row>
    <row r="906" spans="1:52" ht="11.25" customHeight="1" x14ac:dyDescent="0.25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0"/>
      <c r="AQ906" s="80"/>
      <c r="AR906" s="80"/>
      <c r="AS906" s="80"/>
      <c r="AT906" s="80"/>
      <c r="AU906" s="80"/>
      <c r="AV906" s="80"/>
      <c r="AW906" s="80"/>
      <c r="AX906" s="80"/>
      <c r="AY906" s="80"/>
      <c r="AZ906" s="80"/>
    </row>
    <row r="907" spans="1:52" ht="11.25" customHeight="1" x14ac:dyDescent="0.25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0"/>
      <c r="AQ907" s="80"/>
      <c r="AR907" s="80"/>
      <c r="AS907" s="80"/>
      <c r="AT907" s="80"/>
      <c r="AU907" s="80"/>
      <c r="AV907" s="80"/>
      <c r="AW907" s="80"/>
      <c r="AX907" s="80"/>
      <c r="AY907" s="80"/>
      <c r="AZ907" s="80"/>
    </row>
    <row r="908" spans="1:52" ht="11.25" customHeight="1" x14ac:dyDescent="0.25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  <c r="AW908" s="80"/>
      <c r="AX908" s="80"/>
      <c r="AY908" s="80"/>
      <c r="AZ908" s="80"/>
    </row>
    <row r="909" spans="1:52" ht="11.25" customHeight="1" x14ac:dyDescent="0.25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  <c r="AO909" s="80"/>
      <c r="AP909" s="80"/>
      <c r="AQ909" s="80"/>
      <c r="AR909" s="80"/>
      <c r="AS909" s="80"/>
      <c r="AT909" s="80"/>
      <c r="AU909" s="80"/>
      <c r="AV909" s="80"/>
      <c r="AW909" s="80"/>
      <c r="AX909" s="80"/>
      <c r="AY909" s="80"/>
      <c r="AZ909" s="80"/>
    </row>
    <row r="910" spans="1:52" ht="11.25" customHeight="1" x14ac:dyDescent="0.25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  <c r="AO910" s="80"/>
      <c r="AP910" s="80"/>
      <c r="AQ910" s="80"/>
      <c r="AR910" s="80"/>
      <c r="AS910" s="80"/>
      <c r="AT910" s="80"/>
      <c r="AU910" s="80"/>
      <c r="AV910" s="80"/>
      <c r="AW910" s="80"/>
      <c r="AX910" s="80"/>
      <c r="AY910" s="80"/>
      <c r="AZ910" s="80"/>
    </row>
    <row r="911" spans="1:52" ht="11.25" customHeight="1" x14ac:dyDescent="0.25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0"/>
      <c r="AQ911" s="80"/>
      <c r="AR911" s="80"/>
      <c r="AS911" s="80"/>
      <c r="AT911" s="80"/>
      <c r="AU911" s="80"/>
      <c r="AV911" s="80"/>
      <c r="AW911" s="80"/>
      <c r="AX911" s="80"/>
      <c r="AY911" s="80"/>
      <c r="AZ911" s="80"/>
    </row>
    <row r="912" spans="1:52" ht="11.25" customHeight="1" x14ac:dyDescent="0.25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0"/>
      <c r="AQ912" s="80"/>
      <c r="AR912" s="80"/>
      <c r="AS912" s="80"/>
      <c r="AT912" s="80"/>
      <c r="AU912" s="80"/>
      <c r="AV912" s="80"/>
      <c r="AW912" s="80"/>
      <c r="AX912" s="80"/>
      <c r="AY912" s="80"/>
      <c r="AZ912" s="80"/>
    </row>
    <row r="913" spans="1:52" ht="11.25" customHeight="1" x14ac:dyDescent="0.25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  <c r="AO913" s="80"/>
      <c r="AP913" s="80"/>
      <c r="AQ913" s="80"/>
      <c r="AR913" s="80"/>
      <c r="AS913" s="80"/>
      <c r="AT913" s="80"/>
      <c r="AU913" s="80"/>
      <c r="AV913" s="80"/>
      <c r="AW913" s="80"/>
      <c r="AX913" s="80"/>
      <c r="AY913" s="80"/>
      <c r="AZ913" s="80"/>
    </row>
    <row r="914" spans="1:52" ht="11.25" customHeight="1" x14ac:dyDescent="0.25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  <c r="AO914" s="80"/>
      <c r="AP914" s="80"/>
      <c r="AQ914" s="80"/>
      <c r="AR914" s="80"/>
      <c r="AS914" s="80"/>
      <c r="AT914" s="80"/>
      <c r="AU914" s="80"/>
      <c r="AV914" s="80"/>
      <c r="AW914" s="80"/>
      <c r="AX914" s="80"/>
      <c r="AY914" s="80"/>
      <c r="AZ914" s="80"/>
    </row>
    <row r="915" spans="1:52" ht="11.25" customHeight="1" x14ac:dyDescent="0.25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  <c r="AO915" s="80"/>
      <c r="AP915" s="80"/>
      <c r="AQ915" s="80"/>
      <c r="AR915" s="80"/>
      <c r="AS915" s="80"/>
      <c r="AT915" s="80"/>
      <c r="AU915" s="80"/>
      <c r="AV915" s="80"/>
      <c r="AW915" s="80"/>
      <c r="AX915" s="80"/>
      <c r="AY915" s="80"/>
      <c r="AZ915" s="80"/>
    </row>
    <row r="916" spans="1:52" ht="11.25" customHeight="1" x14ac:dyDescent="0.25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0"/>
      <c r="AQ916" s="80"/>
      <c r="AR916" s="80"/>
      <c r="AS916" s="80"/>
      <c r="AT916" s="80"/>
      <c r="AU916" s="80"/>
      <c r="AV916" s="80"/>
      <c r="AW916" s="80"/>
      <c r="AX916" s="80"/>
      <c r="AY916" s="80"/>
      <c r="AZ916" s="80"/>
    </row>
    <row r="917" spans="1:52" ht="11.25" customHeight="1" x14ac:dyDescent="0.25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  <c r="AO917" s="80"/>
      <c r="AP917" s="80"/>
      <c r="AQ917" s="80"/>
      <c r="AR917" s="80"/>
      <c r="AS917" s="80"/>
      <c r="AT917" s="80"/>
      <c r="AU917" s="80"/>
      <c r="AV917" s="80"/>
      <c r="AW917" s="80"/>
      <c r="AX917" s="80"/>
      <c r="AY917" s="80"/>
      <c r="AZ917" s="80"/>
    </row>
    <row r="918" spans="1:52" ht="11.25" customHeight="1" x14ac:dyDescent="0.25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  <c r="AO918" s="80"/>
      <c r="AP918" s="80"/>
      <c r="AQ918" s="80"/>
      <c r="AR918" s="80"/>
      <c r="AS918" s="80"/>
      <c r="AT918" s="80"/>
      <c r="AU918" s="80"/>
      <c r="AV918" s="80"/>
      <c r="AW918" s="80"/>
      <c r="AX918" s="80"/>
      <c r="AY918" s="80"/>
      <c r="AZ918" s="80"/>
    </row>
    <row r="919" spans="1:52" ht="11.25" customHeight="1" x14ac:dyDescent="0.25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  <c r="AO919" s="80"/>
      <c r="AP919" s="80"/>
      <c r="AQ919" s="80"/>
      <c r="AR919" s="80"/>
      <c r="AS919" s="80"/>
      <c r="AT919" s="80"/>
      <c r="AU919" s="80"/>
      <c r="AV919" s="80"/>
      <c r="AW919" s="80"/>
      <c r="AX919" s="80"/>
      <c r="AY919" s="80"/>
      <c r="AZ919" s="80"/>
    </row>
    <row r="920" spans="1:52" ht="11.25" customHeight="1" x14ac:dyDescent="0.25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</row>
    <row r="921" spans="1:52" ht="11.25" customHeight="1" x14ac:dyDescent="0.25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0"/>
      <c r="AQ921" s="80"/>
      <c r="AR921" s="80"/>
      <c r="AS921" s="80"/>
      <c r="AT921" s="80"/>
      <c r="AU921" s="80"/>
      <c r="AV921" s="80"/>
      <c r="AW921" s="80"/>
      <c r="AX921" s="80"/>
      <c r="AY921" s="80"/>
      <c r="AZ921" s="80"/>
    </row>
    <row r="922" spans="1:52" ht="11.25" customHeight="1" x14ac:dyDescent="0.25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  <c r="AO922" s="80"/>
      <c r="AP922" s="80"/>
      <c r="AQ922" s="80"/>
      <c r="AR922" s="80"/>
      <c r="AS922" s="80"/>
      <c r="AT922" s="80"/>
      <c r="AU922" s="80"/>
      <c r="AV922" s="80"/>
      <c r="AW922" s="80"/>
      <c r="AX922" s="80"/>
      <c r="AY922" s="80"/>
      <c r="AZ922" s="80"/>
    </row>
    <row r="923" spans="1:52" ht="11.25" customHeight="1" x14ac:dyDescent="0.25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  <c r="AO923" s="80"/>
      <c r="AP923" s="80"/>
      <c r="AQ923" s="80"/>
      <c r="AR923" s="80"/>
      <c r="AS923" s="80"/>
      <c r="AT923" s="80"/>
      <c r="AU923" s="80"/>
      <c r="AV923" s="80"/>
      <c r="AW923" s="80"/>
      <c r="AX923" s="80"/>
      <c r="AY923" s="80"/>
      <c r="AZ923" s="80"/>
    </row>
    <row r="924" spans="1:52" ht="11.25" customHeight="1" x14ac:dyDescent="0.25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  <c r="AO924" s="80"/>
      <c r="AP924" s="80"/>
      <c r="AQ924" s="80"/>
      <c r="AR924" s="80"/>
      <c r="AS924" s="80"/>
      <c r="AT924" s="80"/>
      <c r="AU924" s="80"/>
      <c r="AV924" s="80"/>
      <c r="AW924" s="80"/>
      <c r="AX924" s="80"/>
      <c r="AY924" s="80"/>
      <c r="AZ924" s="80"/>
    </row>
    <row r="925" spans="1:52" ht="11.25" customHeight="1" x14ac:dyDescent="0.25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  <c r="AO925" s="80"/>
      <c r="AP925" s="80"/>
      <c r="AQ925" s="80"/>
      <c r="AR925" s="80"/>
      <c r="AS925" s="80"/>
      <c r="AT925" s="80"/>
      <c r="AU925" s="80"/>
      <c r="AV925" s="80"/>
      <c r="AW925" s="80"/>
      <c r="AX925" s="80"/>
      <c r="AY925" s="80"/>
      <c r="AZ925" s="80"/>
    </row>
    <row r="926" spans="1:52" ht="11.25" customHeight="1" x14ac:dyDescent="0.25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0"/>
      <c r="AQ926" s="80"/>
      <c r="AR926" s="80"/>
      <c r="AS926" s="80"/>
      <c r="AT926" s="80"/>
      <c r="AU926" s="80"/>
      <c r="AV926" s="80"/>
      <c r="AW926" s="80"/>
      <c r="AX926" s="80"/>
      <c r="AY926" s="80"/>
      <c r="AZ926" s="80"/>
    </row>
    <row r="927" spans="1:52" ht="11.25" customHeight="1" x14ac:dyDescent="0.25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0"/>
      <c r="AQ927" s="80"/>
      <c r="AR927" s="80"/>
      <c r="AS927" s="80"/>
      <c r="AT927" s="80"/>
      <c r="AU927" s="80"/>
      <c r="AV927" s="80"/>
      <c r="AW927" s="80"/>
      <c r="AX927" s="80"/>
      <c r="AY927" s="80"/>
      <c r="AZ927" s="80"/>
    </row>
    <row r="928" spans="1:52" ht="11.25" customHeight="1" x14ac:dyDescent="0.25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  <c r="AO928" s="80"/>
      <c r="AP928" s="80"/>
      <c r="AQ928" s="80"/>
      <c r="AR928" s="80"/>
      <c r="AS928" s="80"/>
      <c r="AT928" s="80"/>
      <c r="AU928" s="80"/>
      <c r="AV928" s="80"/>
      <c r="AW928" s="80"/>
      <c r="AX928" s="80"/>
      <c r="AY928" s="80"/>
      <c r="AZ928" s="80"/>
    </row>
    <row r="929" spans="1:52" ht="11.25" customHeight="1" x14ac:dyDescent="0.25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0"/>
      <c r="AQ929" s="80"/>
      <c r="AR929" s="80"/>
      <c r="AS929" s="80"/>
      <c r="AT929" s="80"/>
      <c r="AU929" s="80"/>
      <c r="AV929" s="80"/>
      <c r="AW929" s="80"/>
      <c r="AX929" s="80"/>
      <c r="AY929" s="80"/>
      <c r="AZ929" s="80"/>
    </row>
    <row r="930" spans="1:52" ht="11.25" customHeight="1" x14ac:dyDescent="0.25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  <c r="AW930" s="80"/>
      <c r="AX930" s="80"/>
      <c r="AY930" s="80"/>
      <c r="AZ930" s="80"/>
    </row>
    <row r="931" spans="1:52" ht="11.25" customHeight="1" x14ac:dyDescent="0.25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  <c r="AO931" s="80"/>
      <c r="AP931" s="80"/>
      <c r="AQ931" s="80"/>
      <c r="AR931" s="80"/>
      <c r="AS931" s="80"/>
      <c r="AT931" s="80"/>
      <c r="AU931" s="80"/>
      <c r="AV931" s="80"/>
      <c r="AW931" s="80"/>
      <c r="AX931" s="80"/>
      <c r="AY931" s="80"/>
      <c r="AZ931" s="80"/>
    </row>
    <row r="932" spans="1:52" ht="11.25" customHeight="1" x14ac:dyDescent="0.25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0"/>
      <c r="AQ932" s="80"/>
      <c r="AR932" s="80"/>
      <c r="AS932" s="80"/>
      <c r="AT932" s="80"/>
      <c r="AU932" s="80"/>
      <c r="AV932" s="80"/>
      <c r="AW932" s="80"/>
      <c r="AX932" s="80"/>
      <c r="AY932" s="80"/>
      <c r="AZ932" s="80"/>
    </row>
    <row r="933" spans="1:52" ht="11.25" customHeight="1" x14ac:dyDescent="0.25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  <c r="AO933" s="80"/>
      <c r="AP933" s="80"/>
      <c r="AQ933" s="80"/>
      <c r="AR933" s="80"/>
      <c r="AS933" s="80"/>
      <c r="AT933" s="80"/>
      <c r="AU933" s="80"/>
      <c r="AV933" s="80"/>
      <c r="AW933" s="80"/>
      <c r="AX933" s="80"/>
      <c r="AY933" s="80"/>
      <c r="AZ933" s="80"/>
    </row>
    <row r="934" spans="1:52" ht="11.25" customHeight="1" x14ac:dyDescent="0.25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  <c r="AO934" s="80"/>
      <c r="AP934" s="80"/>
      <c r="AQ934" s="80"/>
      <c r="AR934" s="80"/>
      <c r="AS934" s="80"/>
      <c r="AT934" s="80"/>
      <c r="AU934" s="80"/>
      <c r="AV934" s="80"/>
      <c r="AW934" s="80"/>
      <c r="AX934" s="80"/>
      <c r="AY934" s="80"/>
      <c r="AZ934" s="80"/>
    </row>
    <row r="935" spans="1:52" ht="11.25" customHeight="1" x14ac:dyDescent="0.25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  <c r="AO935" s="80"/>
      <c r="AP935" s="80"/>
      <c r="AQ935" s="80"/>
      <c r="AR935" s="80"/>
      <c r="AS935" s="80"/>
      <c r="AT935" s="80"/>
      <c r="AU935" s="80"/>
      <c r="AV935" s="80"/>
      <c r="AW935" s="80"/>
      <c r="AX935" s="80"/>
      <c r="AY935" s="80"/>
      <c r="AZ935" s="80"/>
    </row>
    <row r="936" spans="1:52" ht="11.25" customHeight="1" x14ac:dyDescent="0.25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0"/>
      <c r="AQ936" s="80"/>
      <c r="AR936" s="80"/>
      <c r="AS936" s="80"/>
      <c r="AT936" s="80"/>
      <c r="AU936" s="80"/>
      <c r="AV936" s="80"/>
      <c r="AW936" s="80"/>
      <c r="AX936" s="80"/>
      <c r="AY936" s="80"/>
      <c r="AZ936" s="80"/>
    </row>
    <row r="937" spans="1:52" ht="11.25" customHeight="1" x14ac:dyDescent="0.25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  <c r="AO937" s="80"/>
      <c r="AP937" s="80"/>
      <c r="AQ937" s="80"/>
      <c r="AR937" s="80"/>
      <c r="AS937" s="80"/>
      <c r="AT937" s="80"/>
      <c r="AU937" s="80"/>
      <c r="AV937" s="80"/>
      <c r="AW937" s="80"/>
      <c r="AX937" s="80"/>
      <c r="AY937" s="80"/>
      <c r="AZ937" s="80"/>
    </row>
    <row r="938" spans="1:52" ht="11.25" customHeight="1" x14ac:dyDescent="0.25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  <c r="AO938" s="80"/>
      <c r="AP938" s="80"/>
      <c r="AQ938" s="80"/>
      <c r="AR938" s="80"/>
      <c r="AS938" s="80"/>
      <c r="AT938" s="80"/>
      <c r="AU938" s="80"/>
      <c r="AV938" s="80"/>
      <c r="AW938" s="80"/>
      <c r="AX938" s="80"/>
      <c r="AY938" s="80"/>
      <c r="AZ938" s="80"/>
    </row>
    <row r="939" spans="1:52" ht="11.25" customHeight="1" x14ac:dyDescent="0.25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0"/>
      <c r="AQ939" s="80"/>
      <c r="AR939" s="80"/>
      <c r="AS939" s="80"/>
      <c r="AT939" s="80"/>
      <c r="AU939" s="80"/>
      <c r="AV939" s="80"/>
      <c r="AW939" s="80"/>
      <c r="AX939" s="80"/>
      <c r="AY939" s="80"/>
      <c r="AZ939" s="80"/>
    </row>
    <row r="940" spans="1:52" ht="11.25" customHeight="1" x14ac:dyDescent="0.25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  <c r="AO940" s="80"/>
      <c r="AP940" s="80"/>
      <c r="AQ940" s="80"/>
      <c r="AR940" s="80"/>
      <c r="AS940" s="80"/>
      <c r="AT940" s="80"/>
      <c r="AU940" s="80"/>
      <c r="AV940" s="80"/>
      <c r="AW940" s="80"/>
      <c r="AX940" s="80"/>
      <c r="AY940" s="80"/>
      <c r="AZ940" s="80"/>
    </row>
    <row r="941" spans="1:52" ht="11.25" customHeight="1" x14ac:dyDescent="0.25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  <c r="AO941" s="80"/>
      <c r="AP941" s="80"/>
      <c r="AQ941" s="80"/>
      <c r="AR941" s="80"/>
      <c r="AS941" s="80"/>
      <c r="AT941" s="80"/>
      <c r="AU941" s="80"/>
      <c r="AV941" s="80"/>
      <c r="AW941" s="80"/>
      <c r="AX941" s="80"/>
      <c r="AY941" s="80"/>
      <c r="AZ941" s="80"/>
    </row>
    <row r="942" spans="1:52" ht="11.25" customHeight="1" x14ac:dyDescent="0.25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  <c r="AO942" s="80"/>
      <c r="AP942" s="80"/>
      <c r="AQ942" s="80"/>
      <c r="AR942" s="80"/>
      <c r="AS942" s="80"/>
      <c r="AT942" s="80"/>
      <c r="AU942" s="80"/>
      <c r="AV942" s="80"/>
      <c r="AW942" s="80"/>
      <c r="AX942" s="80"/>
      <c r="AY942" s="80"/>
      <c r="AZ942" s="80"/>
    </row>
    <row r="943" spans="1:52" ht="11.25" customHeight="1" x14ac:dyDescent="0.25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0"/>
      <c r="AQ943" s="80"/>
      <c r="AR943" s="80"/>
      <c r="AS943" s="80"/>
      <c r="AT943" s="80"/>
      <c r="AU943" s="80"/>
      <c r="AV943" s="80"/>
      <c r="AW943" s="80"/>
      <c r="AX943" s="80"/>
      <c r="AY943" s="80"/>
      <c r="AZ943" s="80"/>
    </row>
    <row r="944" spans="1:52" ht="11.25" customHeight="1" x14ac:dyDescent="0.25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  <c r="AU944" s="80"/>
      <c r="AV944" s="80"/>
      <c r="AW944" s="80"/>
      <c r="AX944" s="80"/>
      <c r="AY944" s="80"/>
      <c r="AZ944" s="80"/>
    </row>
    <row r="945" spans="1:52" ht="11.25" customHeight="1" x14ac:dyDescent="0.25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</row>
    <row r="946" spans="1:52" ht="11.25" customHeight="1" x14ac:dyDescent="0.25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0"/>
      <c r="AV946" s="80"/>
      <c r="AW946" s="80"/>
      <c r="AX946" s="80"/>
      <c r="AY946" s="80"/>
      <c r="AZ946" s="80"/>
    </row>
    <row r="947" spans="1:52" ht="11.25" customHeight="1" x14ac:dyDescent="0.25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  <c r="AO947" s="80"/>
      <c r="AP947" s="80"/>
      <c r="AQ947" s="80"/>
      <c r="AR947" s="80"/>
      <c r="AS947" s="80"/>
      <c r="AT947" s="80"/>
      <c r="AU947" s="80"/>
      <c r="AV947" s="80"/>
      <c r="AW947" s="80"/>
      <c r="AX947" s="80"/>
      <c r="AY947" s="80"/>
      <c r="AZ947" s="80"/>
    </row>
    <row r="948" spans="1:52" ht="11.25" customHeight="1" x14ac:dyDescent="0.25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  <c r="AO948" s="80"/>
      <c r="AP948" s="80"/>
      <c r="AQ948" s="80"/>
      <c r="AR948" s="80"/>
      <c r="AS948" s="80"/>
      <c r="AT948" s="80"/>
      <c r="AU948" s="80"/>
      <c r="AV948" s="80"/>
      <c r="AW948" s="80"/>
      <c r="AX948" s="80"/>
      <c r="AY948" s="80"/>
      <c r="AZ948" s="80"/>
    </row>
    <row r="949" spans="1:52" ht="11.25" customHeight="1" x14ac:dyDescent="0.25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  <c r="AO949" s="80"/>
      <c r="AP949" s="80"/>
      <c r="AQ949" s="80"/>
      <c r="AR949" s="80"/>
      <c r="AS949" s="80"/>
      <c r="AT949" s="80"/>
      <c r="AU949" s="80"/>
      <c r="AV949" s="80"/>
      <c r="AW949" s="80"/>
      <c r="AX949" s="80"/>
      <c r="AY949" s="80"/>
      <c r="AZ949" s="80"/>
    </row>
    <row r="950" spans="1:52" ht="11.25" customHeight="1" x14ac:dyDescent="0.25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  <c r="AO950" s="80"/>
      <c r="AP950" s="80"/>
      <c r="AQ950" s="80"/>
      <c r="AR950" s="80"/>
      <c r="AS950" s="80"/>
      <c r="AT950" s="80"/>
      <c r="AU950" s="80"/>
      <c r="AV950" s="80"/>
      <c r="AW950" s="80"/>
      <c r="AX950" s="80"/>
      <c r="AY950" s="80"/>
      <c r="AZ950" s="80"/>
    </row>
    <row r="951" spans="1:52" ht="11.25" customHeight="1" x14ac:dyDescent="0.25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0"/>
      <c r="AQ951" s="80"/>
      <c r="AR951" s="80"/>
      <c r="AS951" s="80"/>
      <c r="AT951" s="80"/>
      <c r="AU951" s="80"/>
      <c r="AV951" s="80"/>
      <c r="AW951" s="80"/>
      <c r="AX951" s="80"/>
      <c r="AY951" s="80"/>
      <c r="AZ951" s="80"/>
    </row>
    <row r="952" spans="1:52" ht="11.25" customHeight="1" x14ac:dyDescent="0.25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  <c r="AW952" s="80"/>
      <c r="AX952" s="80"/>
      <c r="AY952" s="80"/>
      <c r="AZ952" s="80"/>
    </row>
    <row r="953" spans="1:52" ht="11.25" customHeight="1" x14ac:dyDescent="0.25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  <c r="AO953" s="80"/>
      <c r="AP953" s="80"/>
      <c r="AQ953" s="80"/>
      <c r="AR953" s="80"/>
      <c r="AS953" s="80"/>
      <c r="AT953" s="80"/>
      <c r="AU953" s="80"/>
      <c r="AV953" s="80"/>
      <c r="AW953" s="80"/>
      <c r="AX953" s="80"/>
      <c r="AY953" s="80"/>
      <c r="AZ953" s="80"/>
    </row>
    <row r="954" spans="1:52" ht="11.25" customHeight="1" x14ac:dyDescent="0.25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0"/>
      <c r="AQ954" s="80"/>
      <c r="AR954" s="80"/>
      <c r="AS954" s="80"/>
      <c r="AT954" s="80"/>
      <c r="AU954" s="80"/>
      <c r="AV954" s="80"/>
      <c r="AW954" s="80"/>
      <c r="AX954" s="80"/>
      <c r="AY954" s="80"/>
      <c r="AZ954" s="80"/>
    </row>
    <row r="955" spans="1:52" ht="11.25" customHeight="1" x14ac:dyDescent="0.25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  <c r="AO955" s="80"/>
      <c r="AP955" s="80"/>
      <c r="AQ955" s="80"/>
      <c r="AR955" s="80"/>
      <c r="AS955" s="80"/>
      <c r="AT955" s="80"/>
      <c r="AU955" s="80"/>
      <c r="AV955" s="80"/>
      <c r="AW955" s="80"/>
      <c r="AX955" s="80"/>
      <c r="AY955" s="80"/>
      <c r="AZ955" s="80"/>
    </row>
    <row r="956" spans="1:52" ht="11.25" customHeight="1" x14ac:dyDescent="0.25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  <c r="AK956" s="80"/>
      <c r="AL956" s="80"/>
      <c r="AM956" s="80"/>
      <c r="AN956" s="80"/>
      <c r="AO956" s="80"/>
      <c r="AP956" s="80"/>
      <c r="AQ956" s="80"/>
      <c r="AR956" s="80"/>
      <c r="AS956" s="80"/>
      <c r="AT956" s="80"/>
      <c r="AU956" s="80"/>
      <c r="AV956" s="80"/>
      <c r="AW956" s="80"/>
      <c r="AX956" s="80"/>
      <c r="AY956" s="80"/>
      <c r="AZ956" s="80"/>
    </row>
    <row r="957" spans="1:52" ht="11.25" customHeight="1" x14ac:dyDescent="0.25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  <c r="AK957" s="80"/>
      <c r="AL957" s="80"/>
      <c r="AM957" s="80"/>
      <c r="AN957" s="80"/>
      <c r="AO957" s="80"/>
      <c r="AP957" s="80"/>
      <c r="AQ957" s="80"/>
      <c r="AR957" s="80"/>
      <c r="AS957" s="80"/>
      <c r="AT957" s="80"/>
      <c r="AU957" s="80"/>
      <c r="AV957" s="80"/>
      <c r="AW957" s="80"/>
      <c r="AX957" s="80"/>
      <c r="AY957" s="80"/>
      <c r="AZ957" s="80"/>
    </row>
    <row r="958" spans="1:52" ht="11.25" customHeight="1" x14ac:dyDescent="0.25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  <c r="AK958" s="80"/>
      <c r="AL958" s="80"/>
      <c r="AM958" s="80"/>
      <c r="AN958" s="80"/>
      <c r="AO958" s="80"/>
      <c r="AP958" s="80"/>
      <c r="AQ958" s="80"/>
      <c r="AR958" s="80"/>
      <c r="AS958" s="80"/>
      <c r="AT958" s="80"/>
      <c r="AU958" s="80"/>
      <c r="AV958" s="80"/>
      <c r="AW958" s="80"/>
      <c r="AX958" s="80"/>
      <c r="AY958" s="80"/>
      <c r="AZ958" s="80"/>
    </row>
    <row r="959" spans="1:52" ht="11.25" customHeight="1" x14ac:dyDescent="0.25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  <c r="AK959" s="80"/>
      <c r="AL959" s="80"/>
      <c r="AM959" s="80"/>
      <c r="AN959" s="80"/>
      <c r="AO959" s="80"/>
      <c r="AP959" s="80"/>
      <c r="AQ959" s="80"/>
      <c r="AR959" s="80"/>
      <c r="AS959" s="80"/>
      <c r="AT959" s="80"/>
      <c r="AU959" s="80"/>
      <c r="AV959" s="80"/>
      <c r="AW959" s="80"/>
      <c r="AX959" s="80"/>
      <c r="AY959" s="80"/>
      <c r="AZ959" s="80"/>
    </row>
    <row r="960" spans="1:52" ht="11.25" customHeight="1" x14ac:dyDescent="0.25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  <c r="AK960" s="80"/>
      <c r="AL960" s="80"/>
      <c r="AM960" s="80"/>
      <c r="AN960" s="80"/>
      <c r="AO960" s="80"/>
      <c r="AP960" s="80"/>
      <c r="AQ960" s="80"/>
      <c r="AR960" s="80"/>
      <c r="AS960" s="80"/>
      <c r="AT960" s="80"/>
      <c r="AU960" s="80"/>
      <c r="AV960" s="80"/>
      <c r="AW960" s="80"/>
      <c r="AX960" s="80"/>
      <c r="AY960" s="80"/>
      <c r="AZ960" s="80"/>
    </row>
    <row r="961" spans="1:52" ht="11.25" customHeight="1" x14ac:dyDescent="0.25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  <c r="AK961" s="80"/>
      <c r="AL961" s="80"/>
      <c r="AM961" s="80"/>
      <c r="AN961" s="80"/>
      <c r="AO961" s="80"/>
      <c r="AP961" s="80"/>
      <c r="AQ961" s="80"/>
      <c r="AR961" s="80"/>
      <c r="AS961" s="80"/>
      <c r="AT961" s="80"/>
      <c r="AU961" s="80"/>
      <c r="AV961" s="80"/>
      <c r="AW961" s="80"/>
      <c r="AX961" s="80"/>
      <c r="AY961" s="80"/>
      <c r="AZ961" s="80"/>
    </row>
    <row r="962" spans="1:52" ht="11.25" customHeight="1" x14ac:dyDescent="0.25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  <c r="AK962" s="80"/>
      <c r="AL962" s="80"/>
      <c r="AM962" s="80"/>
      <c r="AN962" s="80"/>
      <c r="AO962" s="80"/>
      <c r="AP962" s="80"/>
      <c r="AQ962" s="80"/>
      <c r="AR962" s="80"/>
      <c r="AS962" s="80"/>
      <c r="AT962" s="80"/>
      <c r="AU962" s="80"/>
      <c r="AV962" s="80"/>
      <c r="AW962" s="80"/>
      <c r="AX962" s="80"/>
      <c r="AY962" s="80"/>
      <c r="AZ962" s="80"/>
    </row>
    <row r="963" spans="1:52" ht="11.25" customHeight="1" x14ac:dyDescent="0.25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  <c r="AO963" s="80"/>
      <c r="AP963" s="80"/>
      <c r="AQ963" s="80"/>
      <c r="AR963" s="80"/>
      <c r="AS963" s="80"/>
      <c r="AT963" s="80"/>
      <c r="AU963" s="80"/>
      <c r="AV963" s="80"/>
      <c r="AW963" s="80"/>
      <c r="AX963" s="80"/>
      <c r="AY963" s="80"/>
      <c r="AZ963" s="80"/>
    </row>
    <row r="964" spans="1:52" ht="11.25" customHeight="1" x14ac:dyDescent="0.25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  <c r="AK964" s="80"/>
      <c r="AL964" s="80"/>
      <c r="AM964" s="80"/>
      <c r="AN964" s="80"/>
      <c r="AO964" s="80"/>
      <c r="AP964" s="80"/>
      <c r="AQ964" s="80"/>
      <c r="AR964" s="80"/>
      <c r="AS964" s="80"/>
      <c r="AT964" s="80"/>
      <c r="AU964" s="80"/>
      <c r="AV964" s="80"/>
      <c r="AW964" s="80"/>
      <c r="AX964" s="80"/>
      <c r="AY964" s="80"/>
      <c r="AZ964" s="80"/>
    </row>
    <row r="965" spans="1:52" ht="11.25" customHeight="1" x14ac:dyDescent="0.25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  <c r="AK965" s="80"/>
      <c r="AL965" s="80"/>
      <c r="AM965" s="80"/>
      <c r="AN965" s="80"/>
      <c r="AO965" s="80"/>
      <c r="AP965" s="80"/>
      <c r="AQ965" s="80"/>
      <c r="AR965" s="80"/>
      <c r="AS965" s="80"/>
      <c r="AT965" s="80"/>
      <c r="AU965" s="80"/>
      <c r="AV965" s="80"/>
      <c r="AW965" s="80"/>
      <c r="AX965" s="80"/>
      <c r="AY965" s="80"/>
      <c r="AZ965" s="80"/>
    </row>
    <row r="966" spans="1:52" ht="11.25" customHeight="1" x14ac:dyDescent="0.25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  <c r="AK966" s="80"/>
      <c r="AL966" s="80"/>
      <c r="AM966" s="80"/>
      <c r="AN966" s="80"/>
      <c r="AO966" s="80"/>
      <c r="AP966" s="80"/>
      <c r="AQ966" s="80"/>
      <c r="AR966" s="80"/>
      <c r="AS966" s="80"/>
      <c r="AT966" s="80"/>
      <c r="AU966" s="80"/>
      <c r="AV966" s="80"/>
      <c r="AW966" s="80"/>
      <c r="AX966" s="80"/>
      <c r="AY966" s="80"/>
      <c r="AZ966" s="80"/>
    </row>
    <row r="967" spans="1:52" ht="11.25" customHeight="1" x14ac:dyDescent="0.25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  <c r="AK967" s="80"/>
      <c r="AL967" s="80"/>
      <c r="AM967" s="80"/>
      <c r="AN967" s="80"/>
      <c r="AO967" s="80"/>
      <c r="AP967" s="80"/>
      <c r="AQ967" s="80"/>
      <c r="AR967" s="80"/>
      <c r="AS967" s="80"/>
      <c r="AT967" s="80"/>
      <c r="AU967" s="80"/>
      <c r="AV967" s="80"/>
      <c r="AW967" s="80"/>
      <c r="AX967" s="80"/>
      <c r="AY967" s="80"/>
      <c r="AZ967" s="80"/>
    </row>
    <row r="968" spans="1:52" ht="11.25" customHeight="1" x14ac:dyDescent="0.25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  <c r="AO968" s="80"/>
      <c r="AP968" s="80"/>
      <c r="AQ968" s="80"/>
      <c r="AR968" s="80"/>
      <c r="AS968" s="80"/>
      <c r="AT968" s="80"/>
      <c r="AU968" s="80"/>
      <c r="AV968" s="80"/>
      <c r="AW968" s="80"/>
      <c r="AX968" s="80"/>
      <c r="AY968" s="80"/>
      <c r="AZ968" s="80"/>
    </row>
    <row r="969" spans="1:52" ht="11.25" customHeight="1" x14ac:dyDescent="0.25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  <c r="AO969" s="80"/>
      <c r="AP969" s="80"/>
      <c r="AQ969" s="80"/>
      <c r="AR969" s="80"/>
      <c r="AS969" s="80"/>
      <c r="AT969" s="80"/>
      <c r="AU969" s="80"/>
      <c r="AV969" s="80"/>
      <c r="AW969" s="80"/>
      <c r="AX969" s="80"/>
      <c r="AY969" s="80"/>
      <c r="AZ969" s="80"/>
    </row>
    <row r="970" spans="1:52" ht="11.25" customHeight="1" x14ac:dyDescent="0.25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  <c r="AO970" s="80"/>
      <c r="AP970" s="80"/>
      <c r="AQ970" s="80"/>
      <c r="AR970" s="80"/>
      <c r="AS970" s="80"/>
      <c r="AT970" s="80"/>
      <c r="AU970" s="80"/>
      <c r="AV970" s="80"/>
      <c r="AW970" s="80"/>
      <c r="AX970" s="80"/>
      <c r="AY970" s="80"/>
      <c r="AZ970" s="80"/>
    </row>
    <row r="971" spans="1:52" ht="11.25" customHeight="1" x14ac:dyDescent="0.25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  <c r="AK971" s="80"/>
      <c r="AL971" s="80"/>
      <c r="AM971" s="80"/>
      <c r="AN971" s="80"/>
      <c r="AO971" s="80"/>
      <c r="AP971" s="80"/>
      <c r="AQ971" s="80"/>
      <c r="AR971" s="80"/>
      <c r="AS971" s="80"/>
      <c r="AT971" s="80"/>
      <c r="AU971" s="80"/>
      <c r="AV971" s="80"/>
      <c r="AW971" s="80"/>
      <c r="AX971" s="80"/>
      <c r="AY971" s="80"/>
      <c r="AZ971" s="80"/>
    </row>
    <row r="972" spans="1:52" ht="11.25" customHeight="1" x14ac:dyDescent="0.25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  <c r="AK972" s="80"/>
      <c r="AL972" s="80"/>
      <c r="AM972" s="80"/>
      <c r="AN972" s="80"/>
      <c r="AO972" s="80"/>
      <c r="AP972" s="80"/>
      <c r="AQ972" s="80"/>
      <c r="AR972" s="80"/>
      <c r="AS972" s="80"/>
      <c r="AT972" s="80"/>
      <c r="AU972" s="80"/>
      <c r="AV972" s="80"/>
      <c r="AW972" s="80"/>
      <c r="AX972" s="80"/>
      <c r="AY972" s="80"/>
      <c r="AZ972" s="80"/>
    </row>
    <row r="973" spans="1:52" ht="11.25" customHeight="1" x14ac:dyDescent="0.25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  <c r="AO973" s="80"/>
      <c r="AP973" s="80"/>
      <c r="AQ973" s="80"/>
      <c r="AR973" s="80"/>
      <c r="AS973" s="80"/>
      <c r="AT973" s="80"/>
      <c r="AU973" s="80"/>
      <c r="AV973" s="80"/>
      <c r="AW973" s="80"/>
      <c r="AX973" s="80"/>
      <c r="AY973" s="80"/>
      <c r="AZ973" s="80"/>
    </row>
    <row r="974" spans="1:52" ht="11.25" customHeight="1" x14ac:dyDescent="0.25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  <c r="AW974" s="80"/>
      <c r="AX974" s="80"/>
      <c r="AY974" s="80"/>
      <c r="AZ974" s="80"/>
    </row>
    <row r="975" spans="1:52" ht="11.25" customHeight="1" x14ac:dyDescent="0.25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  <c r="AK975" s="80"/>
      <c r="AL975" s="80"/>
      <c r="AM975" s="80"/>
      <c r="AN975" s="80"/>
      <c r="AO975" s="80"/>
      <c r="AP975" s="80"/>
      <c r="AQ975" s="80"/>
      <c r="AR975" s="80"/>
      <c r="AS975" s="80"/>
      <c r="AT975" s="80"/>
      <c r="AU975" s="80"/>
      <c r="AV975" s="80"/>
      <c r="AW975" s="80"/>
      <c r="AX975" s="80"/>
      <c r="AY975" s="80"/>
      <c r="AZ975" s="80"/>
    </row>
    <row r="976" spans="1:52" ht="11.25" customHeight="1" x14ac:dyDescent="0.25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  <c r="AK976" s="80"/>
      <c r="AL976" s="80"/>
      <c r="AM976" s="80"/>
      <c r="AN976" s="80"/>
      <c r="AO976" s="80"/>
      <c r="AP976" s="80"/>
      <c r="AQ976" s="80"/>
      <c r="AR976" s="80"/>
      <c r="AS976" s="80"/>
      <c r="AT976" s="80"/>
      <c r="AU976" s="80"/>
      <c r="AV976" s="80"/>
      <c r="AW976" s="80"/>
      <c r="AX976" s="80"/>
      <c r="AY976" s="80"/>
      <c r="AZ976" s="80"/>
    </row>
    <row r="977" spans="1:52" ht="11.25" customHeight="1" x14ac:dyDescent="0.25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  <c r="AK977" s="80"/>
      <c r="AL977" s="80"/>
      <c r="AM977" s="80"/>
      <c r="AN977" s="80"/>
      <c r="AO977" s="80"/>
      <c r="AP977" s="80"/>
      <c r="AQ977" s="80"/>
      <c r="AR977" s="80"/>
      <c r="AS977" s="80"/>
      <c r="AT977" s="80"/>
      <c r="AU977" s="80"/>
      <c r="AV977" s="80"/>
      <c r="AW977" s="80"/>
      <c r="AX977" s="80"/>
      <c r="AY977" s="80"/>
      <c r="AZ977" s="80"/>
    </row>
    <row r="978" spans="1:52" ht="11.25" customHeight="1" x14ac:dyDescent="0.25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  <c r="AO978" s="80"/>
      <c r="AP978" s="80"/>
      <c r="AQ978" s="80"/>
      <c r="AR978" s="80"/>
      <c r="AS978" s="80"/>
      <c r="AT978" s="80"/>
      <c r="AU978" s="80"/>
      <c r="AV978" s="80"/>
      <c r="AW978" s="80"/>
      <c r="AX978" s="80"/>
      <c r="AY978" s="80"/>
      <c r="AZ978" s="80"/>
    </row>
    <row r="979" spans="1:52" ht="11.25" customHeight="1" x14ac:dyDescent="0.25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  <c r="AO979" s="80"/>
      <c r="AP979" s="80"/>
      <c r="AQ979" s="80"/>
      <c r="AR979" s="80"/>
      <c r="AS979" s="80"/>
      <c r="AT979" s="80"/>
      <c r="AU979" s="80"/>
      <c r="AV979" s="80"/>
      <c r="AW979" s="80"/>
      <c r="AX979" s="80"/>
      <c r="AY979" s="80"/>
      <c r="AZ979" s="80"/>
    </row>
    <row r="980" spans="1:52" ht="11.25" customHeight="1" x14ac:dyDescent="0.25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  <c r="AK980" s="80"/>
      <c r="AL980" s="80"/>
      <c r="AM980" s="80"/>
      <c r="AN980" s="80"/>
      <c r="AO980" s="80"/>
      <c r="AP980" s="80"/>
      <c r="AQ980" s="80"/>
      <c r="AR980" s="80"/>
      <c r="AS980" s="80"/>
      <c r="AT980" s="80"/>
      <c r="AU980" s="80"/>
      <c r="AV980" s="80"/>
      <c r="AW980" s="80"/>
      <c r="AX980" s="80"/>
      <c r="AY980" s="80"/>
      <c r="AZ980" s="80"/>
    </row>
    <row r="981" spans="1:52" ht="11.25" customHeight="1" x14ac:dyDescent="0.25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  <c r="AK981" s="80"/>
      <c r="AL981" s="80"/>
      <c r="AM981" s="80"/>
      <c r="AN981" s="80"/>
      <c r="AO981" s="80"/>
      <c r="AP981" s="80"/>
      <c r="AQ981" s="80"/>
      <c r="AR981" s="80"/>
      <c r="AS981" s="80"/>
      <c r="AT981" s="80"/>
      <c r="AU981" s="80"/>
      <c r="AV981" s="80"/>
      <c r="AW981" s="80"/>
      <c r="AX981" s="80"/>
      <c r="AY981" s="80"/>
      <c r="AZ981" s="80"/>
    </row>
    <row r="982" spans="1:52" ht="11.25" customHeight="1" x14ac:dyDescent="0.25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  <c r="AK982" s="80"/>
      <c r="AL982" s="80"/>
      <c r="AM982" s="80"/>
      <c r="AN982" s="80"/>
      <c r="AO982" s="80"/>
      <c r="AP982" s="80"/>
      <c r="AQ982" s="80"/>
      <c r="AR982" s="80"/>
      <c r="AS982" s="80"/>
      <c r="AT982" s="80"/>
      <c r="AU982" s="80"/>
      <c r="AV982" s="80"/>
      <c r="AW982" s="80"/>
      <c r="AX982" s="80"/>
      <c r="AY982" s="80"/>
      <c r="AZ982" s="80"/>
    </row>
    <row r="983" spans="1:52" ht="11.25" customHeight="1" x14ac:dyDescent="0.25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  <c r="AK983" s="80"/>
      <c r="AL983" s="80"/>
      <c r="AM983" s="80"/>
      <c r="AN983" s="80"/>
      <c r="AO983" s="80"/>
      <c r="AP983" s="80"/>
      <c r="AQ983" s="80"/>
      <c r="AR983" s="80"/>
      <c r="AS983" s="80"/>
      <c r="AT983" s="80"/>
      <c r="AU983" s="80"/>
      <c r="AV983" s="80"/>
      <c r="AW983" s="80"/>
      <c r="AX983" s="80"/>
      <c r="AY983" s="80"/>
      <c r="AZ983" s="80"/>
    </row>
    <row r="984" spans="1:52" ht="11.25" customHeight="1" x14ac:dyDescent="0.25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  <c r="AK984" s="80"/>
      <c r="AL984" s="80"/>
      <c r="AM984" s="80"/>
      <c r="AN984" s="80"/>
      <c r="AO984" s="80"/>
      <c r="AP984" s="80"/>
      <c r="AQ984" s="80"/>
      <c r="AR984" s="80"/>
      <c r="AS984" s="80"/>
      <c r="AT984" s="80"/>
      <c r="AU984" s="80"/>
      <c r="AV984" s="80"/>
      <c r="AW984" s="80"/>
      <c r="AX984" s="80"/>
      <c r="AY984" s="80"/>
      <c r="AZ984" s="80"/>
    </row>
    <row r="985" spans="1:52" ht="11.25" customHeight="1" x14ac:dyDescent="0.25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  <c r="AK985" s="80"/>
      <c r="AL985" s="80"/>
      <c r="AM985" s="80"/>
      <c r="AN985" s="80"/>
      <c r="AO985" s="80"/>
      <c r="AP985" s="80"/>
      <c r="AQ985" s="80"/>
      <c r="AR985" s="80"/>
      <c r="AS985" s="80"/>
      <c r="AT985" s="80"/>
      <c r="AU985" s="80"/>
      <c r="AV985" s="80"/>
      <c r="AW985" s="80"/>
      <c r="AX985" s="80"/>
      <c r="AY985" s="80"/>
      <c r="AZ985" s="80"/>
    </row>
    <row r="986" spans="1:52" ht="11.25" customHeight="1" x14ac:dyDescent="0.25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  <c r="AO986" s="80"/>
      <c r="AP986" s="80"/>
      <c r="AQ986" s="80"/>
      <c r="AR986" s="80"/>
      <c r="AS986" s="80"/>
      <c r="AT986" s="80"/>
      <c r="AU986" s="80"/>
      <c r="AV986" s="80"/>
      <c r="AW986" s="80"/>
      <c r="AX986" s="80"/>
      <c r="AY986" s="80"/>
      <c r="AZ986" s="80"/>
    </row>
    <row r="987" spans="1:52" ht="11.25" customHeight="1" x14ac:dyDescent="0.25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  <c r="AK987" s="80"/>
      <c r="AL987" s="80"/>
      <c r="AM987" s="80"/>
      <c r="AN987" s="80"/>
      <c r="AO987" s="80"/>
      <c r="AP987" s="80"/>
      <c r="AQ987" s="80"/>
      <c r="AR987" s="80"/>
      <c r="AS987" s="80"/>
      <c r="AT987" s="80"/>
      <c r="AU987" s="80"/>
      <c r="AV987" s="80"/>
      <c r="AW987" s="80"/>
      <c r="AX987" s="80"/>
      <c r="AY987" s="80"/>
      <c r="AZ987" s="80"/>
    </row>
    <row r="988" spans="1:52" ht="11.25" customHeight="1" x14ac:dyDescent="0.25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  <c r="AO988" s="80"/>
      <c r="AP988" s="80"/>
      <c r="AQ988" s="80"/>
      <c r="AR988" s="80"/>
      <c r="AS988" s="80"/>
      <c r="AT988" s="80"/>
      <c r="AU988" s="80"/>
      <c r="AV988" s="80"/>
      <c r="AW988" s="80"/>
      <c r="AX988" s="80"/>
      <c r="AY988" s="80"/>
      <c r="AZ988" s="80"/>
    </row>
    <row r="989" spans="1:52" ht="11.25" customHeight="1" x14ac:dyDescent="0.25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  <c r="AO989" s="80"/>
      <c r="AP989" s="80"/>
      <c r="AQ989" s="80"/>
      <c r="AR989" s="80"/>
      <c r="AS989" s="80"/>
      <c r="AT989" s="80"/>
      <c r="AU989" s="80"/>
      <c r="AV989" s="80"/>
      <c r="AW989" s="80"/>
      <c r="AX989" s="80"/>
      <c r="AY989" s="80"/>
      <c r="AZ989" s="80"/>
    </row>
    <row r="990" spans="1:52" ht="11.25" customHeight="1" x14ac:dyDescent="0.25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  <c r="AO990" s="80"/>
      <c r="AP990" s="80"/>
      <c r="AQ990" s="80"/>
      <c r="AR990" s="80"/>
      <c r="AS990" s="80"/>
      <c r="AT990" s="80"/>
      <c r="AU990" s="80"/>
      <c r="AV990" s="80"/>
      <c r="AW990" s="80"/>
      <c r="AX990" s="80"/>
      <c r="AY990" s="80"/>
      <c r="AZ990" s="80"/>
    </row>
    <row r="991" spans="1:52" ht="11.25" customHeight="1" x14ac:dyDescent="0.25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  <c r="AK991" s="80"/>
      <c r="AL991" s="80"/>
      <c r="AM991" s="80"/>
      <c r="AN991" s="80"/>
      <c r="AO991" s="80"/>
      <c r="AP991" s="80"/>
      <c r="AQ991" s="80"/>
      <c r="AR991" s="80"/>
      <c r="AS991" s="80"/>
      <c r="AT991" s="80"/>
      <c r="AU991" s="80"/>
      <c r="AV991" s="80"/>
      <c r="AW991" s="80"/>
      <c r="AX991" s="80"/>
      <c r="AY991" s="80"/>
      <c r="AZ991" s="80"/>
    </row>
    <row r="992" spans="1:52" ht="11.25" customHeight="1" x14ac:dyDescent="0.25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  <c r="AK992" s="80"/>
      <c r="AL992" s="80"/>
      <c r="AM992" s="80"/>
      <c r="AN992" s="80"/>
      <c r="AO992" s="80"/>
      <c r="AP992" s="80"/>
      <c r="AQ992" s="80"/>
      <c r="AR992" s="80"/>
      <c r="AS992" s="80"/>
      <c r="AT992" s="80"/>
      <c r="AU992" s="80"/>
      <c r="AV992" s="80"/>
      <c r="AW992" s="80"/>
      <c r="AX992" s="80"/>
      <c r="AY992" s="80"/>
      <c r="AZ992" s="80"/>
    </row>
    <row r="993" spans="1:52" ht="11.25" customHeight="1" x14ac:dyDescent="0.25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  <c r="AK993" s="80"/>
      <c r="AL993" s="80"/>
      <c r="AM993" s="80"/>
      <c r="AN993" s="80"/>
      <c r="AO993" s="80"/>
      <c r="AP993" s="80"/>
      <c r="AQ993" s="80"/>
      <c r="AR993" s="80"/>
      <c r="AS993" s="80"/>
      <c r="AT993" s="80"/>
      <c r="AU993" s="80"/>
      <c r="AV993" s="80"/>
      <c r="AW993" s="80"/>
      <c r="AX993" s="80"/>
      <c r="AY993" s="80"/>
      <c r="AZ993" s="80"/>
    </row>
    <row r="994" spans="1:52" ht="11.25" customHeight="1" x14ac:dyDescent="0.25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  <c r="AK994" s="80"/>
      <c r="AL994" s="80"/>
      <c r="AM994" s="80"/>
      <c r="AN994" s="80"/>
      <c r="AO994" s="80"/>
      <c r="AP994" s="80"/>
      <c r="AQ994" s="80"/>
      <c r="AR994" s="80"/>
      <c r="AS994" s="80"/>
      <c r="AT994" s="80"/>
      <c r="AU994" s="80"/>
      <c r="AV994" s="80"/>
      <c r="AW994" s="80"/>
      <c r="AX994" s="80"/>
      <c r="AY994" s="80"/>
      <c r="AZ994" s="80"/>
    </row>
    <row r="995" spans="1:52" ht="11.25" customHeight="1" x14ac:dyDescent="0.25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  <c r="AO995" s="80"/>
      <c r="AP995" s="80"/>
      <c r="AQ995" s="80"/>
      <c r="AR995" s="80"/>
      <c r="AS995" s="80"/>
      <c r="AT995" s="80"/>
      <c r="AU995" s="80"/>
      <c r="AV995" s="80"/>
      <c r="AW995" s="80"/>
      <c r="AX995" s="80"/>
      <c r="AY995" s="80"/>
      <c r="AZ995" s="80"/>
    </row>
    <row r="996" spans="1:52" ht="11.25" customHeight="1" x14ac:dyDescent="0.25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  <c r="AW996" s="80"/>
      <c r="AX996" s="80"/>
      <c r="AY996" s="80"/>
      <c r="AZ996" s="80"/>
    </row>
    <row r="997" spans="1:52" ht="11.25" customHeight="1" x14ac:dyDescent="0.25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  <c r="AK997" s="80"/>
      <c r="AL997" s="80"/>
      <c r="AM997" s="80"/>
      <c r="AN997" s="80"/>
      <c r="AO997" s="80"/>
      <c r="AP997" s="80"/>
      <c r="AQ997" s="80"/>
      <c r="AR997" s="80"/>
      <c r="AS997" s="80"/>
      <c r="AT997" s="80"/>
      <c r="AU997" s="80"/>
      <c r="AV997" s="80"/>
      <c r="AW997" s="80"/>
      <c r="AX997" s="80"/>
      <c r="AY997" s="80"/>
      <c r="AZ997" s="80"/>
    </row>
    <row r="998" spans="1:52" ht="11.25" customHeight="1" x14ac:dyDescent="0.25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  <c r="AK998" s="80"/>
      <c r="AL998" s="80"/>
      <c r="AM998" s="80"/>
      <c r="AN998" s="80"/>
      <c r="AO998" s="80"/>
      <c r="AP998" s="80"/>
      <c r="AQ998" s="80"/>
      <c r="AR998" s="80"/>
      <c r="AS998" s="80"/>
      <c r="AT998" s="80"/>
      <c r="AU998" s="80"/>
      <c r="AV998" s="80"/>
      <c r="AW998" s="80"/>
      <c r="AX998" s="80"/>
      <c r="AY998" s="80"/>
      <c r="AZ998" s="80"/>
    </row>
    <row r="999" spans="1:52" ht="11.25" customHeight="1" x14ac:dyDescent="0.25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  <c r="AO999" s="80"/>
      <c r="AP999" s="80"/>
      <c r="AQ999" s="80"/>
      <c r="AR999" s="80"/>
      <c r="AS999" s="80"/>
      <c r="AT999" s="80"/>
      <c r="AU999" s="80"/>
      <c r="AV999" s="80"/>
      <c r="AW999" s="80"/>
      <c r="AX999" s="80"/>
      <c r="AY999" s="80"/>
      <c r="AZ999" s="80"/>
    </row>
    <row r="1000" spans="1:52" ht="11.25" customHeight="1" x14ac:dyDescent="0.25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  <c r="AK1000" s="80"/>
      <c r="AL1000" s="80"/>
      <c r="AM1000" s="80"/>
      <c r="AN1000" s="80"/>
      <c r="AO1000" s="80"/>
      <c r="AP1000" s="80"/>
      <c r="AQ1000" s="80"/>
      <c r="AR1000" s="80"/>
      <c r="AS1000" s="80"/>
      <c r="AT1000" s="80"/>
      <c r="AU1000" s="80"/>
      <c r="AV1000" s="80"/>
      <c r="AW1000" s="80"/>
      <c r="AX1000" s="80"/>
      <c r="AY1000" s="80"/>
      <c r="AZ1000" s="80"/>
    </row>
  </sheetData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314E-333C-4F7C-ABCB-4EF1AED5D8A9}">
  <dimension ref="A1:AD1000"/>
  <sheetViews>
    <sheetView workbookViewId="0"/>
  </sheetViews>
  <sheetFormatPr defaultColWidth="12.85546875" defaultRowHeight="15" customHeight="1" x14ac:dyDescent="0.25"/>
  <cols>
    <col min="1" max="1" width="26.7109375" style="66" customWidth="1"/>
    <col min="2" max="2" width="7" style="66" customWidth="1"/>
    <col min="3" max="4" width="7.42578125" style="66" customWidth="1"/>
    <col min="5" max="5" width="7" style="66" customWidth="1"/>
    <col min="6" max="6" width="5.85546875" style="66" customWidth="1"/>
    <col min="7" max="7" width="7" style="66" customWidth="1"/>
    <col min="8" max="8" width="5.28515625" style="66" customWidth="1"/>
    <col min="9" max="9" width="7.42578125" style="66" customWidth="1"/>
    <col min="10" max="12" width="6.42578125" style="66" customWidth="1"/>
    <col min="13" max="13" width="5.7109375" style="66" customWidth="1"/>
    <col min="14" max="15" width="5.28515625" style="66" customWidth="1"/>
    <col min="16" max="16" width="5.7109375" style="66" customWidth="1"/>
    <col min="17" max="17" width="4.7109375" style="66" customWidth="1"/>
    <col min="18" max="18" width="5.28515625" style="66" customWidth="1"/>
    <col min="19" max="19" width="5.7109375" style="66" customWidth="1"/>
    <col min="20" max="20" width="4.7109375" style="66" customWidth="1"/>
    <col min="21" max="22" width="5.28515625" style="66" customWidth="1"/>
    <col min="23" max="23" width="5.7109375" style="66" customWidth="1"/>
    <col min="24" max="26" width="5.85546875" style="66" customWidth="1"/>
    <col min="27" max="27" width="5.28515625" style="66" customWidth="1"/>
    <col min="28" max="30" width="5.85546875" style="66" customWidth="1"/>
    <col min="31" max="16384" width="12.85546875" style="66"/>
  </cols>
  <sheetData>
    <row r="1" spans="1:30" ht="11.25" customHeight="1" x14ac:dyDescent="0.25">
      <c r="A1" s="119" t="s">
        <v>1536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0" ht="11.25" customHeight="1" x14ac:dyDescent="0.25">
      <c r="A2" s="92" t="s">
        <v>1477</v>
      </c>
      <c r="B2" s="92" t="s">
        <v>7</v>
      </c>
      <c r="C2" s="74" t="s">
        <v>1008</v>
      </c>
      <c r="D2" s="74" t="s">
        <v>1007</v>
      </c>
      <c r="E2" s="74" t="s">
        <v>1006</v>
      </c>
      <c r="F2" s="74" t="s">
        <v>1005</v>
      </c>
      <c r="G2" s="74" t="s">
        <v>1001</v>
      </c>
      <c r="H2" s="74" t="s">
        <v>93</v>
      </c>
      <c r="I2" s="74" t="s">
        <v>1000</v>
      </c>
      <c r="J2" s="74" t="s">
        <v>94</v>
      </c>
      <c r="K2" s="74" t="s">
        <v>95</v>
      </c>
      <c r="L2" s="74" t="s">
        <v>999</v>
      </c>
      <c r="M2" s="74" t="s">
        <v>96</v>
      </c>
      <c r="N2" s="74" t="s">
        <v>97</v>
      </c>
      <c r="O2" s="74" t="s">
        <v>98</v>
      </c>
      <c r="P2" s="74" t="s">
        <v>99</v>
      </c>
      <c r="Q2" s="74" t="s">
        <v>997</v>
      </c>
      <c r="R2" s="74" t="s">
        <v>996</v>
      </c>
      <c r="S2" s="74" t="s">
        <v>103</v>
      </c>
      <c r="T2" s="74" t="s">
        <v>104</v>
      </c>
      <c r="U2" s="74" t="s">
        <v>105</v>
      </c>
      <c r="V2" s="74" t="s">
        <v>995</v>
      </c>
      <c r="W2" s="74" t="s">
        <v>994</v>
      </c>
      <c r="X2" s="74" t="s">
        <v>993</v>
      </c>
      <c r="Y2" s="74" t="s">
        <v>108</v>
      </c>
      <c r="Z2" s="74" t="s">
        <v>120</v>
      </c>
      <c r="AA2" s="74" t="s">
        <v>122</v>
      </c>
      <c r="AB2" s="74" t="s">
        <v>123</v>
      </c>
      <c r="AC2" s="74" t="s">
        <v>991</v>
      </c>
      <c r="AD2" s="74" t="s">
        <v>124</v>
      </c>
    </row>
    <row r="3" spans="1:30" ht="11.25" customHeight="1" x14ac:dyDescent="0.25">
      <c r="A3" s="120" t="s">
        <v>180</v>
      </c>
      <c r="B3" s="121"/>
      <c r="C3" s="120">
        <v>11618</v>
      </c>
      <c r="D3" s="120">
        <v>20787</v>
      </c>
      <c r="E3" s="120">
        <v>220</v>
      </c>
      <c r="F3" s="120"/>
      <c r="G3" s="120"/>
      <c r="H3" s="120">
        <v>31</v>
      </c>
      <c r="I3" s="120">
        <v>87615</v>
      </c>
      <c r="J3" s="120">
        <v>9603</v>
      </c>
      <c r="K3" s="120">
        <v>1372</v>
      </c>
      <c r="L3" s="120">
        <v>2125</v>
      </c>
      <c r="M3" s="120">
        <v>320.89999999999998</v>
      </c>
      <c r="N3" s="120">
        <v>573</v>
      </c>
      <c r="O3" s="120">
        <v>33</v>
      </c>
      <c r="P3" s="120">
        <v>588</v>
      </c>
      <c r="Q3" s="120">
        <v>40</v>
      </c>
      <c r="R3" s="120">
        <v>0.8</v>
      </c>
      <c r="S3" s="120">
        <v>0.1</v>
      </c>
      <c r="T3" s="120">
        <v>20</v>
      </c>
      <c r="U3" s="120">
        <v>1.7</v>
      </c>
      <c r="V3" s="120">
        <v>0.5</v>
      </c>
      <c r="W3" s="120">
        <v>2</v>
      </c>
      <c r="X3" s="120"/>
      <c r="Y3" s="120"/>
      <c r="Z3" s="120"/>
      <c r="AA3" s="120">
        <v>1</v>
      </c>
      <c r="AB3" s="120"/>
      <c r="AC3" s="120"/>
      <c r="AD3" s="120"/>
    </row>
    <row r="4" spans="1:30" ht="11.25" customHeight="1" x14ac:dyDescent="0.25">
      <c r="A4" s="84" t="s">
        <v>1476</v>
      </c>
      <c r="B4" s="84"/>
      <c r="C4" s="84">
        <f t="shared" ref="C4:AD4" si="0">AVERAGE(C8:C34)</f>
        <v>10131.630531981857</v>
      </c>
      <c r="D4" s="84">
        <f t="shared" si="0"/>
        <v>19240.354024937431</v>
      </c>
      <c r="E4" s="84">
        <f t="shared" si="0"/>
        <v>1343.2510240721604</v>
      </c>
      <c r="F4" s="84">
        <f t="shared" si="0"/>
        <v>32.237729335307343</v>
      </c>
      <c r="G4" s="84">
        <f t="shared" si="0"/>
        <v>-11.123610476330906</v>
      </c>
      <c r="H4" s="84">
        <f t="shared" si="0"/>
        <v>25.555252698080093</v>
      </c>
      <c r="I4" s="84">
        <f t="shared" si="0"/>
        <v>75038.126813814364</v>
      </c>
      <c r="J4" s="84">
        <f t="shared" si="0"/>
        <v>9269.6154143368021</v>
      </c>
      <c r="K4" s="84">
        <f t="shared" si="0"/>
        <v>1492.1903896726071</v>
      </c>
      <c r="L4" s="84">
        <f t="shared" si="0"/>
        <v>2031.395243678121</v>
      </c>
      <c r="M4" s="84">
        <f t="shared" si="0"/>
        <v>286.91871013929375</v>
      </c>
      <c r="N4" s="84">
        <f t="shared" si="0"/>
        <v>600.09080434048485</v>
      </c>
      <c r="O4" s="84">
        <f t="shared" si="0"/>
        <v>22.664457080850795</v>
      </c>
      <c r="P4" s="84">
        <f t="shared" si="0"/>
        <v>429.28232583182063</v>
      </c>
      <c r="Q4" s="84">
        <f t="shared" si="0"/>
        <v>48.489673667607583</v>
      </c>
      <c r="R4" s="84">
        <f t="shared" si="0"/>
        <v>0.69440013057307126</v>
      </c>
      <c r="S4" s="84">
        <f t="shared" si="0"/>
        <v>3.5067836097277212E-2</v>
      </c>
      <c r="T4" s="84">
        <f t="shared" si="0"/>
        <v>20.247939587636051</v>
      </c>
      <c r="U4" s="84">
        <f t="shared" si="0"/>
        <v>1.31114739414363</v>
      </c>
      <c r="V4" s="84">
        <f t="shared" si="0"/>
        <v>0.24815830301770692</v>
      </c>
      <c r="W4" s="84">
        <f t="shared" si="0"/>
        <v>4.1439780177579717</v>
      </c>
      <c r="X4" s="84">
        <f t="shared" si="0"/>
        <v>3.5704446167122386E-2</v>
      </c>
      <c r="Y4" s="84">
        <f t="shared" si="0"/>
        <v>4.0632587676532488E-2</v>
      </c>
      <c r="Z4" s="84">
        <f t="shared" si="0"/>
        <v>7.3678005128178124E-3</v>
      </c>
      <c r="AA4" s="84">
        <f t="shared" si="0"/>
        <v>0.73129742539229903</v>
      </c>
      <c r="AB4" s="84">
        <f t="shared" si="0"/>
        <v>6.7105895974801419E-2</v>
      </c>
      <c r="AC4" s="84">
        <f t="shared" si="0"/>
        <v>2.2072697780312497E-2</v>
      </c>
      <c r="AD4" s="84">
        <f t="shared" si="0"/>
        <v>0.23967397915938515</v>
      </c>
    </row>
    <row r="5" spans="1:30" ht="11.25" customHeight="1" x14ac:dyDescent="0.25">
      <c r="A5" s="79" t="s">
        <v>134</v>
      </c>
      <c r="B5" s="79"/>
      <c r="C5" s="79">
        <f t="shared" ref="C5:AD5" si="1">_xlfn.STDEV.S(C8:C34)</f>
        <v>1040.9669720198858</v>
      </c>
      <c r="D5" s="79">
        <f t="shared" si="1"/>
        <v>1161.2282812310175</v>
      </c>
      <c r="E5" s="79">
        <f t="shared" si="1"/>
        <v>1242.9635032542494</v>
      </c>
      <c r="F5" s="79">
        <f t="shared" si="1"/>
        <v>37.983369235029038</v>
      </c>
      <c r="G5" s="79">
        <f t="shared" si="1"/>
        <v>301.67743451692206</v>
      </c>
      <c r="H5" s="79">
        <f t="shared" si="1"/>
        <v>1.4194948779410159</v>
      </c>
      <c r="I5" s="79">
        <f t="shared" si="1"/>
        <v>4662.3173966708082</v>
      </c>
      <c r="J5" s="79">
        <f t="shared" si="1"/>
        <v>467.07549901676447</v>
      </c>
      <c r="K5" s="79">
        <f t="shared" si="1"/>
        <v>75.900801845562029</v>
      </c>
      <c r="L5" s="79">
        <f t="shared" si="1"/>
        <v>81.514927271957276</v>
      </c>
      <c r="M5" s="79">
        <f t="shared" si="1"/>
        <v>23.670036158478236</v>
      </c>
      <c r="N5" s="79">
        <f t="shared" si="1"/>
        <v>27.045138361512041</v>
      </c>
      <c r="O5" s="79">
        <f t="shared" si="1"/>
        <v>19.442148368238968</v>
      </c>
      <c r="P5" s="79">
        <f t="shared" si="1"/>
        <v>36.826653574271319</v>
      </c>
      <c r="Q5" s="79">
        <f t="shared" si="1"/>
        <v>2.2755560327416404</v>
      </c>
      <c r="R5" s="79">
        <f t="shared" si="1"/>
        <v>0.39195187877560106</v>
      </c>
      <c r="S5" s="79">
        <f t="shared" si="1"/>
        <v>3.9132579727749889E-2</v>
      </c>
      <c r="T5" s="79">
        <f t="shared" si="1"/>
        <v>1.55312978129085</v>
      </c>
      <c r="U5" s="79">
        <f t="shared" si="1"/>
        <v>0.1670454900994606</v>
      </c>
      <c r="V5" s="79">
        <f t="shared" si="1"/>
        <v>0.24415364832308487</v>
      </c>
      <c r="W5" s="79">
        <f t="shared" si="1"/>
        <v>1.4802052314862906</v>
      </c>
      <c r="X5" s="79">
        <f t="shared" si="1"/>
        <v>3.5065832709747113E-2</v>
      </c>
      <c r="Y5" s="79">
        <f t="shared" si="1"/>
        <v>4.5134508369363731E-2</v>
      </c>
      <c r="Z5" s="79">
        <f t="shared" si="1"/>
        <v>7.6083092309596105E-3</v>
      </c>
      <c r="AA5" s="79">
        <f t="shared" si="1"/>
        <v>0.27485845765021016</v>
      </c>
      <c r="AB5" s="79">
        <f t="shared" si="1"/>
        <v>5.5423839468956765E-2</v>
      </c>
      <c r="AC5" s="79">
        <f t="shared" si="1"/>
        <v>2.487011023234138E-2</v>
      </c>
      <c r="AD5" s="79">
        <f t="shared" si="1"/>
        <v>0.22143091540653753</v>
      </c>
    </row>
    <row r="6" spans="1:30" ht="11.25" customHeight="1" x14ac:dyDescent="0.25">
      <c r="A6" s="79" t="s">
        <v>135</v>
      </c>
      <c r="B6" s="79"/>
      <c r="C6" s="79">
        <f t="shared" ref="C6:AD6" si="2">(C5/C4)*100</f>
        <v>10.274426892432894</v>
      </c>
      <c r="D6" s="79">
        <f t="shared" si="2"/>
        <v>6.0353789734115555</v>
      </c>
      <c r="E6" s="79">
        <f t="shared" si="2"/>
        <v>92.533970269095178</v>
      </c>
      <c r="F6" s="79">
        <f t="shared" si="2"/>
        <v>117.82271896373598</v>
      </c>
      <c r="G6" s="79">
        <f t="shared" si="2"/>
        <v>-2712.0460138265248</v>
      </c>
      <c r="H6" s="79">
        <f t="shared" si="2"/>
        <v>5.5546110019395707</v>
      </c>
      <c r="I6" s="79">
        <f t="shared" si="2"/>
        <v>6.2132646357751096</v>
      </c>
      <c r="J6" s="79">
        <f t="shared" si="2"/>
        <v>5.0387796919208165</v>
      </c>
      <c r="K6" s="79">
        <f t="shared" si="2"/>
        <v>5.0865360325913223</v>
      </c>
      <c r="L6" s="79">
        <f t="shared" si="2"/>
        <v>4.0127556429817792</v>
      </c>
      <c r="M6" s="79">
        <f t="shared" si="2"/>
        <v>8.2497360130285227</v>
      </c>
      <c r="N6" s="79">
        <f t="shared" si="2"/>
        <v>4.5068409923787014</v>
      </c>
      <c r="O6" s="79">
        <f t="shared" si="2"/>
        <v>85.782546208290356</v>
      </c>
      <c r="P6" s="79">
        <f t="shared" si="2"/>
        <v>8.5786559003826426</v>
      </c>
      <c r="Q6" s="79">
        <f t="shared" si="2"/>
        <v>4.6928672862192791</v>
      </c>
      <c r="R6" s="79">
        <f t="shared" si="2"/>
        <v>56.444672389697402</v>
      </c>
      <c r="S6" s="79">
        <f t="shared" si="2"/>
        <v>111.59108768273352</v>
      </c>
      <c r="T6" s="79">
        <f t="shared" si="2"/>
        <v>7.6705571674030164</v>
      </c>
      <c r="U6" s="79">
        <f t="shared" si="2"/>
        <v>12.740405147856441</v>
      </c>
      <c r="V6" s="79">
        <f t="shared" si="2"/>
        <v>98.38624996789396</v>
      </c>
      <c r="W6" s="79">
        <f t="shared" si="2"/>
        <v>35.719427688642284</v>
      </c>
      <c r="X6" s="79">
        <f t="shared" si="2"/>
        <v>98.211389544074976</v>
      </c>
      <c r="Y6" s="79">
        <f t="shared" si="2"/>
        <v>111.0795815631288</v>
      </c>
      <c r="Z6" s="79">
        <f t="shared" si="2"/>
        <v>103.26432179757559</v>
      </c>
      <c r="AA6" s="79">
        <f t="shared" si="2"/>
        <v>37.585043801127071</v>
      </c>
      <c r="AB6" s="79">
        <f t="shared" si="2"/>
        <v>82.591609371803457</v>
      </c>
      <c r="AC6" s="79">
        <f t="shared" si="2"/>
        <v>112.67363183182802</v>
      </c>
      <c r="AD6" s="79">
        <f t="shared" si="2"/>
        <v>92.388383663161093</v>
      </c>
    </row>
    <row r="7" spans="1:30" ht="11.25" customHeight="1" x14ac:dyDescent="0.25">
      <c r="A7" s="81" t="s">
        <v>136</v>
      </c>
      <c r="B7" s="81"/>
      <c r="C7" s="81">
        <f>((C4-C3)/C3)*100</f>
        <v>-12.793677638303869</v>
      </c>
      <c r="D7" s="81">
        <f>((D4-D3)/D3)*100</f>
        <v>-7.4404482371798197</v>
      </c>
      <c r="E7" s="81">
        <f>((E4-E3)/E3)*100</f>
        <v>510.56864730552746</v>
      </c>
      <c r="F7" s="81" t="s">
        <v>1055</v>
      </c>
      <c r="G7" s="81" t="s">
        <v>1055</v>
      </c>
      <c r="H7" s="81">
        <f t="shared" ref="H7:W7" si="3">((H4-H3)/H3)*100</f>
        <v>-17.563700973935184</v>
      </c>
      <c r="I7" s="81">
        <f t="shared" si="3"/>
        <v>-14.354703174325897</v>
      </c>
      <c r="J7" s="81">
        <f t="shared" si="3"/>
        <v>-3.4716712034072463</v>
      </c>
      <c r="K7" s="81">
        <f t="shared" si="3"/>
        <v>8.7602324834261758</v>
      </c>
      <c r="L7" s="81">
        <f t="shared" si="3"/>
        <v>-4.404929709264894</v>
      </c>
      <c r="M7" s="81">
        <f t="shared" si="3"/>
        <v>-10.589370477004124</v>
      </c>
      <c r="N7" s="81">
        <f t="shared" si="3"/>
        <v>4.7278890646570417</v>
      </c>
      <c r="O7" s="81">
        <f t="shared" si="3"/>
        <v>-31.319827027724862</v>
      </c>
      <c r="P7" s="81">
        <f t="shared" si="3"/>
        <v>-26.992801729282206</v>
      </c>
      <c r="Q7" s="81">
        <f t="shared" si="3"/>
        <v>21.224184169018958</v>
      </c>
      <c r="R7" s="81">
        <f t="shared" si="3"/>
        <v>-13.199983678366097</v>
      </c>
      <c r="S7" s="81">
        <f t="shared" si="3"/>
        <v>-64.932163902722792</v>
      </c>
      <c r="T7" s="81">
        <f t="shared" si="3"/>
        <v>1.2396979381802531</v>
      </c>
      <c r="U7" s="81">
        <f t="shared" si="3"/>
        <v>-22.873682697433527</v>
      </c>
      <c r="V7" s="81">
        <f t="shared" si="3"/>
        <v>-50.368339396458616</v>
      </c>
      <c r="W7" s="81">
        <f t="shared" si="3"/>
        <v>107.19890088789859</v>
      </c>
      <c r="X7" s="81" t="s">
        <v>1055</v>
      </c>
      <c r="Y7" s="81" t="s">
        <v>1055</v>
      </c>
      <c r="Z7" s="81" t="s">
        <v>1055</v>
      </c>
      <c r="AA7" s="81" t="s">
        <v>1055</v>
      </c>
      <c r="AB7" s="81" t="s">
        <v>1055</v>
      </c>
      <c r="AC7" s="81" t="s">
        <v>1055</v>
      </c>
      <c r="AD7" s="81" t="s">
        <v>1055</v>
      </c>
    </row>
    <row r="8" spans="1:30" ht="11.25" customHeight="1" x14ac:dyDescent="0.25">
      <c r="A8" s="79" t="s">
        <v>1475</v>
      </c>
      <c r="B8" s="79" t="s">
        <v>907</v>
      </c>
      <c r="C8" s="79">
        <v>10386.73</v>
      </c>
      <c r="D8" s="79">
        <v>18592.05</v>
      </c>
      <c r="E8" s="79">
        <v>432.64400000000001</v>
      </c>
      <c r="F8" s="79">
        <v>155.2706</v>
      </c>
      <c r="G8" s="79">
        <v>11.296099999999999</v>
      </c>
      <c r="H8" s="79">
        <v>23.70871</v>
      </c>
      <c r="I8" s="79">
        <v>73913.649999999994</v>
      </c>
      <c r="J8" s="79">
        <v>9164.1770610000003</v>
      </c>
      <c r="K8" s="79">
        <v>1518.18</v>
      </c>
      <c r="L8" s="79">
        <v>1963.634</v>
      </c>
      <c r="M8" s="79">
        <v>300.89210000000003</v>
      </c>
      <c r="N8" s="79">
        <v>595.37980000000005</v>
      </c>
      <c r="O8" s="79">
        <v>11.0627</v>
      </c>
      <c r="P8" s="79">
        <v>398.7944</v>
      </c>
      <c r="Q8" s="79">
        <v>49.619840000000003</v>
      </c>
      <c r="R8" s="79">
        <v>-4.0000000000000001E-8</v>
      </c>
      <c r="S8" s="79">
        <v>3.9400000000000002E-23</v>
      </c>
      <c r="T8" s="79">
        <v>18.84646</v>
      </c>
      <c r="U8" s="79">
        <v>1.0754049999999999</v>
      </c>
      <c r="V8" s="79">
        <v>0</v>
      </c>
      <c r="W8" s="79">
        <v>3.6820590000000002</v>
      </c>
      <c r="X8" s="79">
        <v>5.3500000000000003E-36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1.6100000000000001E-28</v>
      </c>
    </row>
    <row r="9" spans="1:30" ht="11.25" customHeight="1" x14ac:dyDescent="0.25">
      <c r="A9" s="79" t="s">
        <v>1474</v>
      </c>
      <c r="B9" s="79" t="s">
        <v>907</v>
      </c>
      <c r="C9" s="79">
        <v>11143.33</v>
      </c>
      <c r="D9" s="79">
        <v>19415.38</v>
      </c>
      <c r="E9" s="79">
        <v>370.0326</v>
      </c>
      <c r="F9" s="79">
        <v>43.533279999999998</v>
      </c>
      <c r="G9" s="79">
        <v>4.3457330000000001</v>
      </c>
      <c r="H9" s="79">
        <v>24.084040000000002</v>
      </c>
      <c r="I9" s="79">
        <v>75463.08</v>
      </c>
      <c r="J9" s="79">
        <v>8923.2906039999998</v>
      </c>
      <c r="K9" s="79">
        <v>1492.4259999999999</v>
      </c>
      <c r="L9" s="79">
        <v>2016.4190000000001</v>
      </c>
      <c r="M9" s="79">
        <v>294.93310000000002</v>
      </c>
      <c r="N9" s="79">
        <v>597.73109999999997</v>
      </c>
      <c r="O9" s="79">
        <v>3.1693380000000002</v>
      </c>
      <c r="P9" s="79">
        <v>373.49770000000001</v>
      </c>
      <c r="Q9" s="79">
        <v>47.768790000000003</v>
      </c>
      <c r="R9" s="79">
        <v>1.225303</v>
      </c>
      <c r="S9" s="79">
        <v>-1.4E-22</v>
      </c>
      <c r="T9" s="79">
        <v>18.71322</v>
      </c>
      <c r="U9" s="79">
        <v>1.2918000000000001</v>
      </c>
      <c r="V9" s="79">
        <v>0</v>
      </c>
      <c r="W9" s="79">
        <v>2.5602930000000002</v>
      </c>
      <c r="X9" s="79">
        <v>4.0699999999999998E-7</v>
      </c>
      <c r="Y9" s="79">
        <v>0</v>
      </c>
      <c r="Z9" s="79">
        <v>0</v>
      </c>
      <c r="AA9" s="79">
        <v>0.90039100000000005</v>
      </c>
      <c r="AB9" s="79">
        <v>0</v>
      </c>
      <c r="AC9" s="79">
        <v>0</v>
      </c>
      <c r="AD9" s="79">
        <v>7.7599999999999994E-17</v>
      </c>
    </row>
    <row r="10" spans="1:30" ht="11.25" customHeight="1" x14ac:dyDescent="0.25">
      <c r="A10" s="79" t="s">
        <v>1473</v>
      </c>
      <c r="B10" s="79" t="s">
        <v>907</v>
      </c>
      <c r="C10" s="79">
        <v>9127.0130000000008</v>
      </c>
      <c r="D10" s="79">
        <v>19310.38</v>
      </c>
      <c r="E10" s="79">
        <v>982.15959999999995</v>
      </c>
      <c r="F10" s="79">
        <v>1.172183</v>
      </c>
      <c r="G10" s="79">
        <v>-73.511099999999999</v>
      </c>
      <c r="H10" s="79">
        <v>23.895479999999999</v>
      </c>
      <c r="I10" s="79">
        <v>75752.11</v>
      </c>
      <c r="J10" s="79">
        <v>8720.9545010000002</v>
      </c>
      <c r="K10" s="79">
        <v>1475.35</v>
      </c>
      <c r="L10" s="79">
        <v>2109.645</v>
      </c>
      <c r="M10" s="79">
        <v>282.28300000000002</v>
      </c>
      <c r="N10" s="79">
        <v>583.97659999999996</v>
      </c>
      <c r="O10" s="79">
        <v>14.12194</v>
      </c>
      <c r="P10" s="79">
        <v>441.08159999999998</v>
      </c>
      <c r="Q10" s="79">
        <v>47.453180000000003</v>
      </c>
      <c r="R10" s="79">
        <v>-2.7999999999999997E-23</v>
      </c>
      <c r="S10" s="79">
        <v>-7.5000000000000001E-24</v>
      </c>
      <c r="T10" s="79">
        <v>18.480350000000001</v>
      </c>
      <c r="U10" s="79">
        <v>1.233363</v>
      </c>
      <c r="V10" s="79">
        <v>0</v>
      </c>
      <c r="W10" s="79">
        <v>2.4998520000000002</v>
      </c>
      <c r="X10" s="79">
        <v>3.4000000000000001E-12</v>
      </c>
      <c r="Y10" s="79">
        <v>0</v>
      </c>
      <c r="Z10" s="79">
        <v>0</v>
      </c>
      <c r="AA10" s="79">
        <v>0.86163299999999998</v>
      </c>
      <c r="AB10" s="79">
        <v>0</v>
      </c>
      <c r="AC10" s="79">
        <v>0</v>
      </c>
      <c r="AD10" s="79">
        <v>5.8300000000000003E-22</v>
      </c>
    </row>
    <row r="11" spans="1:30" ht="11.25" customHeight="1" x14ac:dyDescent="0.25">
      <c r="A11" s="79" t="s">
        <v>1472</v>
      </c>
      <c r="B11" s="79" t="s">
        <v>907</v>
      </c>
      <c r="C11" s="79">
        <v>9438.1509999999998</v>
      </c>
      <c r="D11" s="79">
        <v>18515.7</v>
      </c>
      <c r="E11" s="79">
        <v>1349.3430000000001</v>
      </c>
      <c r="F11" s="79">
        <v>59.466349999999998</v>
      </c>
      <c r="G11" s="79">
        <v>77.652339999999995</v>
      </c>
      <c r="H11" s="79">
        <v>23.469080000000002</v>
      </c>
      <c r="I11" s="79">
        <v>68661.429999999993</v>
      </c>
      <c r="J11" s="79">
        <v>8471.8132339999993</v>
      </c>
      <c r="K11" s="79">
        <v>1428.088</v>
      </c>
      <c r="L11" s="79">
        <v>1975.6210000000001</v>
      </c>
      <c r="M11" s="79">
        <v>283.26249999999999</v>
      </c>
      <c r="N11" s="79">
        <v>575.24080000000004</v>
      </c>
      <c r="O11" s="79">
        <v>7.350689</v>
      </c>
      <c r="P11" s="79">
        <v>409.78890000000001</v>
      </c>
      <c r="Q11" s="79">
        <v>45.47054</v>
      </c>
      <c r="R11" s="79">
        <v>1.1825319999999999</v>
      </c>
      <c r="S11" s="79">
        <v>3.9499999999999998E-9</v>
      </c>
      <c r="T11" s="79">
        <v>16.802199999999999</v>
      </c>
      <c r="U11" s="79">
        <v>1.092937</v>
      </c>
      <c r="V11" s="79">
        <v>0</v>
      </c>
      <c r="W11" s="79">
        <v>1.704671</v>
      </c>
      <c r="X11" s="79">
        <v>6.7199999999999996E-4</v>
      </c>
      <c r="Y11" s="79">
        <v>0</v>
      </c>
      <c r="Z11" s="79">
        <v>0</v>
      </c>
      <c r="AA11" s="79">
        <v>0.77169100000000002</v>
      </c>
      <c r="AB11" s="79">
        <v>0</v>
      </c>
      <c r="AC11" s="79">
        <v>0</v>
      </c>
      <c r="AD11" s="79">
        <v>2.2699999999999999E-52</v>
      </c>
    </row>
    <row r="12" spans="1:30" ht="11.25" customHeight="1" x14ac:dyDescent="0.25">
      <c r="A12" s="79" t="s">
        <v>1471</v>
      </c>
      <c r="B12" s="79" t="s">
        <v>907</v>
      </c>
      <c r="C12" s="79">
        <v>9385.6890000000003</v>
      </c>
      <c r="D12" s="79">
        <v>18182.080000000002</v>
      </c>
      <c r="E12" s="79">
        <v>1517.4780000000001</v>
      </c>
      <c r="F12" s="79">
        <v>56.29663</v>
      </c>
      <c r="G12" s="79">
        <v>49.903390000000002</v>
      </c>
      <c r="H12" s="79">
        <v>22.714189999999999</v>
      </c>
      <c r="I12" s="79">
        <v>65062.559999999998</v>
      </c>
      <c r="J12" s="79">
        <v>8387.3868430000002</v>
      </c>
      <c r="K12" s="79">
        <v>1428.0150000000001</v>
      </c>
      <c r="L12" s="79">
        <v>1917.6669999999999</v>
      </c>
      <c r="M12" s="79">
        <v>272.82799999999997</v>
      </c>
      <c r="N12" s="79">
        <v>563.27279999999996</v>
      </c>
      <c r="O12" s="79">
        <v>7.3616890000000001</v>
      </c>
      <c r="P12" s="79">
        <v>386.0367</v>
      </c>
      <c r="Q12" s="79">
        <v>46.509529999999998</v>
      </c>
      <c r="R12" s="79">
        <v>0.94113800000000003</v>
      </c>
      <c r="S12" s="79">
        <v>-1.1E-13</v>
      </c>
      <c r="T12" s="79">
        <v>17.948229999999999</v>
      </c>
      <c r="U12" s="79">
        <v>0.95659099999999997</v>
      </c>
      <c r="V12" s="79">
        <v>0</v>
      </c>
      <c r="W12" s="79">
        <v>2.2480039999999999</v>
      </c>
      <c r="X12" s="79">
        <v>-1.353E-2</v>
      </c>
      <c r="Y12" s="79">
        <v>0</v>
      </c>
      <c r="Z12" s="79">
        <v>0</v>
      </c>
      <c r="AA12" s="79">
        <v>0.702658</v>
      </c>
      <c r="AB12" s="79">
        <v>0</v>
      </c>
      <c r="AC12" s="79">
        <v>0</v>
      </c>
      <c r="AD12" s="79">
        <v>-5.5000000000000001E-57</v>
      </c>
    </row>
    <row r="13" spans="1:30" ht="11.25" customHeight="1" x14ac:dyDescent="0.25">
      <c r="A13" s="79" t="s">
        <v>1470</v>
      </c>
      <c r="B13" s="79" t="s">
        <v>907</v>
      </c>
      <c r="C13" s="79">
        <v>10390.94</v>
      </c>
      <c r="D13" s="79">
        <v>18533.52</v>
      </c>
      <c r="E13" s="79">
        <v>1805.2850000000001</v>
      </c>
      <c r="F13" s="79">
        <v>17.864080000000001</v>
      </c>
      <c r="G13" s="79">
        <v>94.265339999999995</v>
      </c>
      <c r="H13" s="79">
        <v>22.814160000000001</v>
      </c>
      <c r="I13" s="79">
        <v>74074.850000000006</v>
      </c>
      <c r="J13" s="79">
        <v>8852.7767739999999</v>
      </c>
      <c r="K13" s="79">
        <v>1487.9169999999999</v>
      </c>
      <c r="L13" s="79">
        <v>1983.51</v>
      </c>
      <c r="M13" s="79">
        <v>288.66660000000002</v>
      </c>
      <c r="N13" s="79">
        <v>567.96280000000002</v>
      </c>
      <c r="O13" s="79">
        <v>7.2446020000000004</v>
      </c>
      <c r="P13" s="79">
        <v>396.04329999999999</v>
      </c>
      <c r="Q13" s="79">
        <v>49.7547</v>
      </c>
      <c r="R13" s="79">
        <v>3.04E-11</v>
      </c>
      <c r="S13" s="79">
        <v>9.8599999999999999E-45</v>
      </c>
      <c r="T13" s="79">
        <v>17.268750000000001</v>
      </c>
      <c r="U13" s="79">
        <v>0.90909799999999996</v>
      </c>
      <c r="V13" s="79">
        <v>0</v>
      </c>
      <c r="W13" s="79">
        <v>3.8218079999999999</v>
      </c>
      <c r="X13" s="79">
        <v>-3.5000000000000003E-30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4.5800000000000002E-88</v>
      </c>
    </row>
    <row r="14" spans="1:30" ht="11.25" customHeight="1" x14ac:dyDescent="0.25">
      <c r="A14" s="79" t="s">
        <v>1469</v>
      </c>
      <c r="B14" s="79" t="s">
        <v>907</v>
      </c>
      <c r="C14" s="79">
        <v>9404.35</v>
      </c>
      <c r="D14" s="79">
        <v>17841.3</v>
      </c>
      <c r="E14" s="79">
        <v>1215.0150000000001</v>
      </c>
      <c r="F14" s="79">
        <v>38.578139999999998</v>
      </c>
      <c r="G14" s="79">
        <v>39.873910000000002</v>
      </c>
      <c r="H14" s="79">
        <v>23.031130000000001</v>
      </c>
      <c r="I14" s="79">
        <v>66137.84</v>
      </c>
      <c r="J14" s="79">
        <v>8593.9347319999997</v>
      </c>
      <c r="K14" s="79">
        <v>1465.0319999999999</v>
      </c>
      <c r="L14" s="79">
        <v>2065.7399999999998</v>
      </c>
      <c r="M14" s="79">
        <v>286.11770000000001</v>
      </c>
      <c r="N14" s="79">
        <v>580.54750000000001</v>
      </c>
      <c r="O14" s="79">
        <v>8.0852280000000007</v>
      </c>
      <c r="P14" s="79">
        <v>392.57369999999997</v>
      </c>
      <c r="Q14" s="79">
        <v>46.359059999999999</v>
      </c>
      <c r="R14" s="79">
        <v>0.96954399999999996</v>
      </c>
      <c r="S14" s="79">
        <v>-3E-49</v>
      </c>
      <c r="T14" s="79">
        <v>18.4831</v>
      </c>
      <c r="U14" s="79">
        <v>1.2020999999999999</v>
      </c>
      <c r="V14" s="79">
        <v>0</v>
      </c>
      <c r="W14" s="79">
        <v>1.916622</v>
      </c>
      <c r="X14" s="79">
        <v>1.3400000000000001E-34</v>
      </c>
      <c r="Y14" s="79">
        <v>0</v>
      </c>
      <c r="Z14" s="79">
        <v>0</v>
      </c>
      <c r="AA14" s="79">
        <v>0.68382399999999999</v>
      </c>
      <c r="AB14" s="79">
        <v>0</v>
      </c>
      <c r="AC14" s="79">
        <v>0</v>
      </c>
      <c r="AD14" s="79">
        <v>-1.3E-92</v>
      </c>
    </row>
    <row r="15" spans="1:30" ht="11.25" customHeight="1" x14ac:dyDescent="0.25">
      <c r="A15" s="79" t="s">
        <v>1468</v>
      </c>
      <c r="B15" s="79" t="s">
        <v>907</v>
      </c>
      <c r="C15" s="79">
        <v>10991.24</v>
      </c>
      <c r="D15" s="79">
        <v>17945.79</v>
      </c>
      <c r="E15" s="79">
        <v>-1304.6400000000001</v>
      </c>
      <c r="F15" s="79">
        <v>-60.140700000000002</v>
      </c>
      <c r="G15" s="79">
        <v>-63.576799999999999</v>
      </c>
      <c r="H15" s="79">
        <v>25.89978</v>
      </c>
      <c r="I15" s="79">
        <v>73183.8</v>
      </c>
      <c r="J15" s="79">
        <v>8921.7847380000003</v>
      </c>
      <c r="K15" s="79">
        <v>1434.36</v>
      </c>
      <c r="L15" s="79">
        <v>2026.5989999999999</v>
      </c>
      <c r="M15" s="79">
        <v>293.75619999999998</v>
      </c>
      <c r="N15" s="79">
        <v>594.82039999999995</v>
      </c>
      <c r="O15" s="79">
        <v>3.4698380000000002</v>
      </c>
      <c r="P15" s="79">
        <v>449.6422</v>
      </c>
      <c r="Q15" s="79">
        <v>44.864409999999999</v>
      </c>
      <c r="R15" s="79">
        <v>0.93786700000000001</v>
      </c>
      <c r="S15" s="79">
        <v>0</v>
      </c>
      <c r="T15" s="79">
        <v>22.133579999999998</v>
      </c>
      <c r="U15" s="79">
        <v>1.5325580000000001</v>
      </c>
      <c r="V15" s="79">
        <v>0</v>
      </c>
      <c r="W15" s="79">
        <v>3.4839099999999998</v>
      </c>
      <c r="X15" s="79">
        <v>0</v>
      </c>
      <c r="Y15" s="79">
        <v>0</v>
      </c>
      <c r="Z15" s="79">
        <v>0</v>
      </c>
      <c r="AA15" s="79">
        <v>0.736626</v>
      </c>
      <c r="AB15" s="79">
        <v>0.17843300000000001</v>
      </c>
      <c r="AC15" s="79">
        <v>0</v>
      </c>
      <c r="AD15" s="79">
        <v>0</v>
      </c>
    </row>
    <row r="16" spans="1:30" ht="11.25" customHeight="1" x14ac:dyDescent="0.25">
      <c r="A16" s="79" t="s">
        <v>1467</v>
      </c>
      <c r="B16" s="79" t="s">
        <v>907</v>
      </c>
      <c r="C16" s="79">
        <v>10654.59</v>
      </c>
      <c r="D16" s="79">
        <v>17668.939999999999</v>
      </c>
      <c r="E16" s="79">
        <v>1399.0160000000001</v>
      </c>
      <c r="F16" s="79">
        <v>68.475719999999995</v>
      </c>
      <c r="G16" s="79">
        <v>40.73395</v>
      </c>
      <c r="H16" s="79">
        <v>26.800139999999999</v>
      </c>
      <c r="I16" s="79">
        <v>80158.34</v>
      </c>
      <c r="J16" s="79">
        <v>8855.9042420000005</v>
      </c>
      <c r="K16" s="79">
        <v>1531.354</v>
      </c>
      <c r="L16" s="79">
        <v>2131.36</v>
      </c>
      <c r="M16" s="79">
        <v>286.91950000000003</v>
      </c>
      <c r="N16" s="79">
        <v>583.45860000000005</v>
      </c>
      <c r="O16" s="79">
        <v>3.7474789999999998</v>
      </c>
      <c r="P16" s="79">
        <v>403.22140000000002</v>
      </c>
      <c r="Q16" s="79">
        <v>45.652659999999997</v>
      </c>
      <c r="R16" s="79">
        <v>0</v>
      </c>
      <c r="S16" s="79">
        <v>0</v>
      </c>
      <c r="T16" s="79">
        <v>21.138539999999999</v>
      </c>
      <c r="U16" s="79">
        <v>1.490113</v>
      </c>
      <c r="V16" s="79">
        <v>0</v>
      </c>
      <c r="W16" s="79">
        <v>6.9464889999999997</v>
      </c>
      <c r="X16" s="79">
        <v>0</v>
      </c>
      <c r="Y16" s="79">
        <v>0</v>
      </c>
      <c r="Z16" s="79">
        <v>0</v>
      </c>
      <c r="AA16" s="79">
        <v>0.84603700000000004</v>
      </c>
      <c r="AB16" s="79">
        <v>0</v>
      </c>
      <c r="AC16" s="79">
        <v>0</v>
      </c>
      <c r="AD16" s="79">
        <v>0</v>
      </c>
    </row>
    <row r="17" spans="1:30" ht="11.25" customHeight="1" x14ac:dyDescent="0.25">
      <c r="A17" s="79" t="s">
        <v>1466</v>
      </c>
      <c r="B17" s="79" t="s">
        <v>907</v>
      </c>
      <c r="C17" s="79">
        <v>11674.2549831949</v>
      </c>
      <c r="D17" s="79">
        <v>18089.6371204067</v>
      </c>
      <c r="E17" s="79">
        <v>1145.84779680683</v>
      </c>
      <c r="F17" s="79">
        <v>48.008641252438302</v>
      </c>
      <c r="G17" s="79">
        <v>-274.53010715133598</v>
      </c>
      <c r="H17" s="79">
        <v>26.271719722477801</v>
      </c>
      <c r="I17" s="79">
        <v>74348.924300892002</v>
      </c>
      <c r="J17" s="79">
        <v>8952.8305400600293</v>
      </c>
      <c r="K17" s="79">
        <v>1411.8537823137101</v>
      </c>
      <c r="L17" s="79">
        <v>1932.2649895659799</v>
      </c>
      <c r="M17" s="79">
        <v>297.786104995556</v>
      </c>
      <c r="N17" s="79">
        <v>598.46852462766697</v>
      </c>
      <c r="O17" s="79">
        <v>1.1496875280191099</v>
      </c>
      <c r="P17" s="79">
        <v>416.98615064453202</v>
      </c>
      <c r="Q17" s="79">
        <v>47.408409401017103</v>
      </c>
      <c r="R17" s="79">
        <v>-1.02745461117038E-20</v>
      </c>
      <c r="S17" s="79">
        <v>0</v>
      </c>
      <c r="T17" s="79">
        <v>21.813893496856</v>
      </c>
      <c r="U17" s="79">
        <v>1.50800788683194</v>
      </c>
      <c r="V17" s="79">
        <v>0</v>
      </c>
      <c r="W17" s="79">
        <v>7.1459649160903602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</row>
    <row r="18" spans="1:30" ht="11.25" customHeight="1" x14ac:dyDescent="0.25">
      <c r="A18" s="79" t="s">
        <v>1465</v>
      </c>
      <c r="B18" s="79" t="s">
        <v>907</v>
      </c>
      <c r="C18" s="79">
        <v>11522.289040207401</v>
      </c>
      <c r="D18" s="79">
        <v>19525.0256027045</v>
      </c>
      <c r="E18" s="79">
        <v>-2855.1780262470002</v>
      </c>
      <c r="F18" s="79">
        <v>-8.2428676608416005</v>
      </c>
      <c r="G18" s="79">
        <v>-1464.2667884939499</v>
      </c>
      <c r="H18" s="79">
        <v>25.879944386959099</v>
      </c>
      <c r="I18" s="79">
        <v>78945.893237036493</v>
      </c>
      <c r="J18" s="79">
        <v>8971.81221832761</v>
      </c>
      <c r="K18" s="79">
        <v>1355.95643130542</v>
      </c>
      <c r="L18" s="79">
        <v>2132.9427575260902</v>
      </c>
      <c r="M18" s="79">
        <v>305.249483295424</v>
      </c>
      <c r="N18" s="79">
        <v>605.57601953545395</v>
      </c>
      <c r="O18" s="79">
        <v>3.5003641760275102</v>
      </c>
      <c r="P18" s="79">
        <v>404.49540854764501</v>
      </c>
      <c r="Q18" s="79">
        <v>46.027667660493897</v>
      </c>
      <c r="R18" s="79">
        <v>-3.3917532473193E-3</v>
      </c>
      <c r="S18" s="79">
        <v>0</v>
      </c>
      <c r="T18" s="79">
        <v>19.987568769651201</v>
      </c>
      <c r="U18" s="79">
        <v>1.4669331854018499</v>
      </c>
      <c r="V18" s="79">
        <v>0</v>
      </c>
      <c r="W18" s="79">
        <v>3.8021961523950401</v>
      </c>
      <c r="X18" s="79">
        <v>0</v>
      </c>
      <c r="Y18" s="79">
        <v>0</v>
      </c>
      <c r="Z18" s="79">
        <v>0</v>
      </c>
      <c r="AA18" s="79">
        <v>1.13966174667292</v>
      </c>
      <c r="AB18" s="79">
        <v>0</v>
      </c>
      <c r="AC18" s="79">
        <v>0</v>
      </c>
      <c r="AD18" s="79">
        <v>0</v>
      </c>
    </row>
    <row r="19" spans="1:30" ht="11.25" customHeight="1" x14ac:dyDescent="0.25">
      <c r="A19" s="79" t="s">
        <v>1464</v>
      </c>
      <c r="B19" s="79" t="s">
        <v>907</v>
      </c>
      <c r="C19" s="79">
        <v>12051.97677985</v>
      </c>
      <c r="D19" s="79">
        <v>19059.005041129902</v>
      </c>
      <c r="E19" s="79">
        <v>336.70907789537398</v>
      </c>
      <c r="F19" s="79">
        <v>-10.246859060596099</v>
      </c>
      <c r="G19" s="79">
        <v>-8.2670950149322309</v>
      </c>
      <c r="H19" s="79">
        <v>25.815776915429002</v>
      </c>
      <c r="I19" s="79">
        <v>72794.739513686</v>
      </c>
      <c r="J19" s="79">
        <v>9038.2068633874205</v>
      </c>
      <c r="K19" s="79">
        <v>1354.79977873607</v>
      </c>
      <c r="L19" s="79">
        <v>1957.7070779726901</v>
      </c>
      <c r="M19" s="79">
        <v>305.195858357639</v>
      </c>
      <c r="N19" s="79">
        <v>593.14822750244605</v>
      </c>
      <c r="O19" s="79">
        <v>0.80122488364838296</v>
      </c>
      <c r="P19" s="79">
        <v>380.06418306573698</v>
      </c>
      <c r="Q19" s="79">
        <v>46.0233619698434</v>
      </c>
      <c r="R19" s="79">
        <v>0.75114411743971798</v>
      </c>
      <c r="S19" s="79">
        <v>-6.2232219427308501E-15</v>
      </c>
      <c r="T19" s="79">
        <v>19.230056621114599</v>
      </c>
      <c r="U19" s="79">
        <v>1.50228726769683</v>
      </c>
      <c r="V19" s="79">
        <v>0</v>
      </c>
      <c r="W19" s="79">
        <v>4.3319098752337899</v>
      </c>
      <c r="X19" s="79">
        <v>2.3588202296781099E-2</v>
      </c>
      <c r="Y19" s="79">
        <v>0</v>
      </c>
      <c r="Z19" s="79">
        <v>0</v>
      </c>
      <c r="AA19" s="79">
        <v>0.79577324715753495</v>
      </c>
      <c r="AB19" s="79">
        <v>0.12261499495629601</v>
      </c>
      <c r="AC19" s="79">
        <v>1.04228597725489E-23</v>
      </c>
      <c r="AD19" s="79">
        <v>0.19993536025047301</v>
      </c>
    </row>
    <row r="20" spans="1:30" ht="11.25" customHeight="1" x14ac:dyDescent="0.25">
      <c r="A20" s="79" t="s">
        <v>1463</v>
      </c>
      <c r="B20" s="79" t="s">
        <v>907</v>
      </c>
      <c r="C20" s="79">
        <v>7502.1484776078196</v>
      </c>
      <c r="D20" s="79">
        <v>16913.473497667801</v>
      </c>
      <c r="E20" s="79">
        <v>1388.60975593888</v>
      </c>
      <c r="F20" s="79">
        <v>37.795335400510901</v>
      </c>
      <c r="G20" s="79">
        <v>121.085246252315</v>
      </c>
      <c r="H20" s="79">
        <v>26.989184654010799</v>
      </c>
      <c r="I20" s="79">
        <v>72745.857203158797</v>
      </c>
      <c r="J20" s="79">
        <v>8980.5080725201296</v>
      </c>
      <c r="K20" s="79">
        <v>1316.37683144211</v>
      </c>
      <c r="L20" s="79">
        <v>1920.23635377611</v>
      </c>
      <c r="M20" s="79">
        <v>180.267443746434</v>
      </c>
      <c r="N20" s="79">
        <v>528.86066795563897</v>
      </c>
      <c r="O20" s="79">
        <v>30.701157327991702</v>
      </c>
      <c r="P20" s="79">
        <v>363.785670005405</v>
      </c>
      <c r="Q20" s="79">
        <v>43.826343593860699</v>
      </c>
      <c r="R20" s="79">
        <v>0.83095281335902305</v>
      </c>
      <c r="S20" s="79">
        <v>-2.77082635989645E-14</v>
      </c>
      <c r="T20" s="79">
        <v>20.477344476252298</v>
      </c>
      <c r="U20" s="79">
        <v>1.61040487978715</v>
      </c>
      <c r="V20" s="79">
        <v>0</v>
      </c>
      <c r="W20" s="79">
        <v>2.3742489725402902</v>
      </c>
      <c r="X20" s="79">
        <v>-7.2734708891507897E-14</v>
      </c>
      <c r="Y20" s="79">
        <v>0</v>
      </c>
      <c r="Z20" s="79">
        <v>0</v>
      </c>
      <c r="AA20" s="79">
        <v>0.82980964084281095</v>
      </c>
      <c r="AB20" s="79">
        <v>0.13714160406460699</v>
      </c>
      <c r="AC20" s="79">
        <v>1.20730128008484E-4</v>
      </c>
      <c r="AD20" s="79">
        <v>0.31201518810583301</v>
      </c>
    </row>
    <row r="21" spans="1:30" ht="11.25" customHeight="1" x14ac:dyDescent="0.25">
      <c r="A21" s="79" t="s">
        <v>1462</v>
      </c>
      <c r="B21" s="79" t="s">
        <v>907</v>
      </c>
      <c r="C21" s="79">
        <v>9953.2686198627707</v>
      </c>
      <c r="D21" s="79">
        <v>20268.178887432699</v>
      </c>
      <c r="E21" s="79">
        <v>3180.5240867614002</v>
      </c>
      <c r="F21" s="79">
        <v>13.7360458221532</v>
      </c>
      <c r="G21" s="79">
        <v>23.399045724305601</v>
      </c>
      <c r="H21" s="79">
        <v>27.270217106049198</v>
      </c>
      <c r="I21" s="79">
        <v>79602.547098589304</v>
      </c>
      <c r="J21" s="79">
        <v>9664.0998114940794</v>
      </c>
      <c r="K21" s="79">
        <v>1552.7768700828599</v>
      </c>
      <c r="L21" s="79">
        <v>2056.2967488487702</v>
      </c>
      <c r="M21" s="79">
        <v>302.07345725734399</v>
      </c>
      <c r="N21" s="79">
        <v>643.11214900178504</v>
      </c>
      <c r="O21" s="79">
        <v>47.919969755853899</v>
      </c>
      <c r="P21" s="79">
        <v>463.37278300961299</v>
      </c>
      <c r="Q21" s="79">
        <v>50.116512751000499</v>
      </c>
      <c r="R21" s="79">
        <v>0.80876592008320702</v>
      </c>
      <c r="S21" s="79">
        <v>5.7449652595936603E-2</v>
      </c>
      <c r="T21" s="79">
        <v>21.116273565674099</v>
      </c>
      <c r="U21" s="79">
        <v>1.3559971491703799</v>
      </c>
      <c r="V21" s="79">
        <v>0.44130805131834699</v>
      </c>
      <c r="W21" s="79">
        <v>2.7465084600508698</v>
      </c>
      <c r="X21" s="79">
        <v>6.7748972122418094E-2</v>
      </c>
      <c r="Y21" s="79">
        <v>6.2422387121858103E-2</v>
      </c>
      <c r="Z21" s="79">
        <v>1.1826044926182E-2</v>
      </c>
      <c r="AA21" s="79">
        <v>0.83137233484662898</v>
      </c>
      <c r="AB21" s="79">
        <v>0.106131606156407</v>
      </c>
      <c r="AC21" s="79">
        <v>6.1063543648282703E-2</v>
      </c>
      <c r="AD21" s="79">
        <v>0.36714388049249402</v>
      </c>
    </row>
    <row r="22" spans="1:30" ht="11.25" customHeight="1" x14ac:dyDescent="0.25">
      <c r="A22" s="79" t="s">
        <v>1461</v>
      </c>
      <c r="B22" s="79" t="s">
        <v>907</v>
      </c>
      <c r="C22" s="79">
        <v>9223.2676091691792</v>
      </c>
      <c r="D22" s="79">
        <v>22361.366231260501</v>
      </c>
      <c r="E22" s="79">
        <v>2255.3005729421898</v>
      </c>
      <c r="F22" s="79">
        <v>29.386769089820401</v>
      </c>
      <c r="G22" s="79">
        <v>106.900986647159</v>
      </c>
      <c r="H22" s="79">
        <v>25.3795720273414</v>
      </c>
      <c r="I22" s="79">
        <v>76938.960008634007</v>
      </c>
      <c r="J22" s="79">
        <v>9771.22682088281</v>
      </c>
      <c r="K22" s="79">
        <v>1595.20675155288</v>
      </c>
      <c r="L22" s="79">
        <v>1953.8360094990401</v>
      </c>
      <c r="M22" s="79">
        <v>276.37598348579502</v>
      </c>
      <c r="N22" s="79">
        <v>605.66265119426998</v>
      </c>
      <c r="O22" s="79">
        <v>37.034306025542001</v>
      </c>
      <c r="P22" s="79">
        <v>422.48109661513598</v>
      </c>
      <c r="Q22" s="79">
        <v>50.8004217269755</v>
      </c>
      <c r="R22" s="79">
        <v>0.89801594014841601</v>
      </c>
      <c r="S22" s="79">
        <v>5.9555138160008299E-2</v>
      </c>
      <c r="T22" s="79">
        <v>19.9863689226117</v>
      </c>
      <c r="U22" s="79">
        <v>1.1834360621237701</v>
      </c>
      <c r="V22" s="79">
        <v>0.48297411254787098</v>
      </c>
      <c r="W22" s="79">
        <v>4.1887490741470703</v>
      </c>
      <c r="X22" s="79">
        <v>7.6586555326980804E-2</v>
      </c>
      <c r="Y22" s="79">
        <v>0.100459209731824</v>
      </c>
      <c r="Z22" s="79">
        <v>1.6301675291650101E-2</v>
      </c>
      <c r="AA22" s="79">
        <v>0.78059514068638103</v>
      </c>
      <c r="AB22" s="79">
        <v>7.96465701538039E-2</v>
      </c>
      <c r="AC22" s="79">
        <v>5.8783817386617997E-2</v>
      </c>
      <c r="AD22" s="79">
        <v>0.47624315343296503</v>
      </c>
    </row>
    <row r="23" spans="1:30" ht="11.25" customHeight="1" x14ac:dyDescent="0.25">
      <c r="A23" s="79" t="s">
        <v>1460</v>
      </c>
      <c r="B23" s="79" t="s">
        <v>907</v>
      </c>
      <c r="C23" s="79">
        <v>9988.1374230024994</v>
      </c>
      <c r="D23" s="79">
        <v>20645.758182168101</v>
      </c>
      <c r="E23" s="79">
        <v>3435.2336756539498</v>
      </c>
      <c r="F23" s="79">
        <v>15.7316367798462</v>
      </c>
      <c r="G23" s="79">
        <v>26.949697155912698</v>
      </c>
      <c r="H23" s="79">
        <v>27.627483224916801</v>
      </c>
      <c r="I23" s="79">
        <v>80945.906902218398</v>
      </c>
      <c r="J23" s="79">
        <v>9821.0980578631697</v>
      </c>
      <c r="K23" s="79">
        <v>1562.6865232739699</v>
      </c>
      <c r="L23" s="79">
        <v>2085.7480943800301</v>
      </c>
      <c r="M23" s="79">
        <v>307.17332448217297</v>
      </c>
      <c r="N23" s="79">
        <v>654.05169677443598</v>
      </c>
      <c r="O23" s="79">
        <v>52.198861194069501</v>
      </c>
      <c r="P23" s="79">
        <v>474.41020034898401</v>
      </c>
      <c r="Q23" s="79">
        <v>50.665235551897901</v>
      </c>
      <c r="R23" s="79">
        <v>0.825730776418658</v>
      </c>
      <c r="S23" s="79">
        <v>6.26454801834853E-2</v>
      </c>
      <c r="T23" s="79">
        <v>21.434465925116999</v>
      </c>
      <c r="U23" s="79">
        <v>1.36434691273571</v>
      </c>
      <c r="V23" s="79">
        <v>0.44380878642951899</v>
      </c>
      <c r="W23" s="79">
        <v>2.7805138730840002</v>
      </c>
      <c r="X23" s="79">
        <v>6.7366599862680801E-2</v>
      </c>
      <c r="Y23" s="79">
        <v>6.8642316775406206E-2</v>
      </c>
      <c r="Z23" s="79">
        <v>1.34085288895004E-2</v>
      </c>
      <c r="AA23" s="79">
        <v>0.83499498986041598</v>
      </c>
      <c r="AB23" s="79">
        <v>0.106296551579297</v>
      </c>
      <c r="AC23" s="79">
        <v>6.4785202322140495E-2</v>
      </c>
      <c r="AD23" s="79">
        <v>0.387085050122292</v>
      </c>
    </row>
    <row r="24" spans="1:30" ht="11.25" customHeight="1" x14ac:dyDescent="0.25">
      <c r="A24" s="79" t="s">
        <v>1459</v>
      </c>
      <c r="B24" s="79" t="s">
        <v>907</v>
      </c>
      <c r="C24" s="79">
        <v>10088.962408318301</v>
      </c>
      <c r="D24" s="79">
        <v>21050.905587597099</v>
      </c>
      <c r="E24" s="79">
        <v>1042.84786262232</v>
      </c>
      <c r="F24" s="79">
        <v>13.611489300750099</v>
      </c>
      <c r="G24" s="79">
        <v>84.7322518783687</v>
      </c>
      <c r="H24" s="79">
        <v>26.021247084494298</v>
      </c>
      <c r="I24" s="79">
        <v>79576.715489723894</v>
      </c>
      <c r="J24" s="79">
        <v>9957.3692105324299</v>
      </c>
      <c r="K24" s="79">
        <v>1624.8265803735501</v>
      </c>
      <c r="L24" s="79">
        <v>2045.1217759302899</v>
      </c>
      <c r="M24" s="79">
        <v>296.647315294257</v>
      </c>
      <c r="N24" s="79">
        <v>638.01796613031695</v>
      </c>
      <c r="O24" s="79">
        <v>29.433430354202699</v>
      </c>
      <c r="P24" s="79">
        <v>428.99819393144003</v>
      </c>
      <c r="Q24" s="79">
        <v>51.245356163036199</v>
      </c>
      <c r="R24" s="79">
        <v>0.90142424397065202</v>
      </c>
      <c r="S24" s="79">
        <v>4.1560928656921702E-2</v>
      </c>
      <c r="T24" s="79">
        <v>20.483507023099399</v>
      </c>
      <c r="U24" s="79">
        <v>1.22477004884469</v>
      </c>
      <c r="V24" s="79">
        <v>0.49833600986441501</v>
      </c>
      <c r="W24" s="79">
        <v>4.3034329676873897</v>
      </c>
      <c r="X24" s="79">
        <v>7.8304553058992796E-2</v>
      </c>
      <c r="Y24" s="79">
        <v>4.4976141343841702E-2</v>
      </c>
      <c r="Z24" s="79">
        <v>1.0012269815582399E-2</v>
      </c>
      <c r="AA24" s="79">
        <v>0.80414147907753597</v>
      </c>
      <c r="AB24" s="79">
        <v>8.1837187119384799E-2</v>
      </c>
      <c r="AC24" s="79">
        <v>5.3273060745117402E-2</v>
      </c>
      <c r="AD24" s="79">
        <v>0.35576010109304901</v>
      </c>
    </row>
    <row r="25" spans="1:30" ht="11.25" customHeight="1" x14ac:dyDescent="0.25">
      <c r="A25" s="79" t="s">
        <v>1458</v>
      </c>
      <c r="B25" s="79" t="s">
        <v>907</v>
      </c>
      <c r="C25" s="79">
        <v>10309.3217050118</v>
      </c>
      <c r="D25" s="79">
        <v>19797.116812482302</v>
      </c>
      <c r="E25" s="79">
        <v>1444.10271176642</v>
      </c>
      <c r="F25" s="79">
        <v>27.216891664173499</v>
      </c>
      <c r="G25" s="79">
        <v>80.577002645738801</v>
      </c>
      <c r="H25" s="79">
        <v>26.265745894850401</v>
      </c>
      <c r="I25" s="79">
        <v>79450.538498918395</v>
      </c>
      <c r="J25" s="79">
        <v>9766.9240433224804</v>
      </c>
      <c r="K25" s="79">
        <v>1553.57672372567</v>
      </c>
      <c r="L25" s="79">
        <v>2049.1267670736802</v>
      </c>
      <c r="M25" s="79">
        <v>276.81796926250001</v>
      </c>
      <c r="N25" s="79">
        <v>609.31454225024004</v>
      </c>
      <c r="O25" s="79">
        <v>36.951446857465001</v>
      </c>
      <c r="P25" s="79">
        <v>484.17606611073103</v>
      </c>
      <c r="Q25" s="79">
        <v>48.576966074171402</v>
      </c>
      <c r="R25" s="79">
        <v>0.83896276907433598</v>
      </c>
      <c r="S25" s="79">
        <v>7.2642970381016705E-2</v>
      </c>
      <c r="T25" s="79">
        <v>22.053748036838499</v>
      </c>
      <c r="U25" s="79">
        <v>1.3528370941011401</v>
      </c>
      <c r="V25" s="79">
        <v>0.46578174457342097</v>
      </c>
      <c r="W25" s="79">
        <v>5.2967525727583196</v>
      </c>
      <c r="X25" s="79">
        <v>5.2533422382217199E-2</v>
      </c>
      <c r="Y25" s="79">
        <v>8.1073117929464603E-2</v>
      </c>
      <c r="Z25" s="79">
        <v>1.15942205120417E-2</v>
      </c>
      <c r="AA25" s="79">
        <v>0.82195844096797499</v>
      </c>
      <c r="AB25" s="79">
        <v>0.103849978401284</v>
      </c>
      <c r="AC25" s="79">
        <v>2.5390280337290402E-2</v>
      </c>
      <c r="AD25" s="79">
        <v>0.39335414659086199</v>
      </c>
    </row>
    <row r="26" spans="1:30" ht="11.25" customHeight="1" x14ac:dyDescent="0.25">
      <c r="A26" s="79" t="s">
        <v>1457</v>
      </c>
      <c r="B26" s="79" t="s">
        <v>907</v>
      </c>
      <c r="C26" s="79">
        <v>11330.5388734925</v>
      </c>
      <c r="D26" s="79">
        <v>20336.962750662798</v>
      </c>
      <c r="E26" s="79">
        <v>1557.4454452969401</v>
      </c>
      <c r="F26" s="79">
        <v>8.6308655925415607</v>
      </c>
      <c r="G26" s="79">
        <v>66.083269047112296</v>
      </c>
      <c r="H26" s="79">
        <v>26.730517181787398</v>
      </c>
      <c r="I26" s="79">
        <v>79392.558688322504</v>
      </c>
      <c r="J26" s="79">
        <v>9664.3095576203305</v>
      </c>
      <c r="K26" s="79">
        <v>1505.3534590036099</v>
      </c>
      <c r="L26" s="79">
        <v>1939.7879542062501</v>
      </c>
      <c r="M26" s="79">
        <v>300.13229601009601</v>
      </c>
      <c r="N26" s="79">
        <v>617.49470035589195</v>
      </c>
      <c r="O26" s="79">
        <v>13.2854938019091</v>
      </c>
      <c r="P26" s="79">
        <v>442.04242446730501</v>
      </c>
      <c r="Q26" s="79">
        <v>49.475802332531302</v>
      </c>
      <c r="R26" s="79">
        <v>0.82256341664905397</v>
      </c>
      <c r="S26" s="79">
        <v>3.3044296969925502E-2</v>
      </c>
      <c r="T26" s="79">
        <v>20.1693285722328</v>
      </c>
      <c r="U26" s="79">
        <v>1.3472845733188401</v>
      </c>
      <c r="V26" s="79">
        <v>0.46594024192525602</v>
      </c>
      <c r="W26" s="79">
        <v>4.1558957437632102</v>
      </c>
      <c r="X26" s="79">
        <v>6.6794747372858801E-2</v>
      </c>
      <c r="Y26" s="79">
        <v>2.593328213279E-2</v>
      </c>
      <c r="Z26" s="79">
        <v>9.7885428145519596E-3</v>
      </c>
      <c r="AA26" s="79">
        <v>0.84919066267416798</v>
      </c>
      <c r="AB26" s="79">
        <v>0.10545859330053101</v>
      </c>
      <c r="AC26" s="79">
        <v>2.8572341968735902E-2</v>
      </c>
      <c r="AD26" s="79">
        <v>0.23466587793827701</v>
      </c>
    </row>
    <row r="27" spans="1:30" ht="11.25" customHeight="1" x14ac:dyDescent="0.25">
      <c r="A27" s="79" t="s">
        <v>1456</v>
      </c>
      <c r="B27" s="79" t="s">
        <v>907</v>
      </c>
      <c r="C27" s="79">
        <v>10222.1461822332</v>
      </c>
      <c r="D27" s="79">
        <v>18911.2972842977</v>
      </c>
      <c r="E27" s="79">
        <v>1880.3529838048901</v>
      </c>
      <c r="F27" s="79">
        <v>39.729475740359703</v>
      </c>
      <c r="G27" s="79">
        <v>81.918386482180694</v>
      </c>
      <c r="H27" s="79">
        <v>26.455926825768699</v>
      </c>
      <c r="I27" s="79">
        <v>77346.5480118626</v>
      </c>
      <c r="J27" s="79">
        <v>9425.5336628707992</v>
      </c>
      <c r="K27" s="79">
        <v>1464.4605195143099</v>
      </c>
      <c r="L27" s="79">
        <v>1983.3423033050401</v>
      </c>
      <c r="M27" s="79">
        <v>287.60203095622501</v>
      </c>
      <c r="N27" s="79">
        <v>593.12324831594003</v>
      </c>
      <c r="O27" s="79">
        <v>28.872529428835801</v>
      </c>
      <c r="P27" s="79">
        <v>418.245592589951</v>
      </c>
      <c r="Q27" s="79">
        <v>52.123999712666297</v>
      </c>
      <c r="R27" s="79">
        <v>0.87427404944926501</v>
      </c>
      <c r="S27" s="79">
        <v>7.2246994093005598E-2</v>
      </c>
      <c r="T27" s="79">
        <v>20.8535437282796</v>
      </c>
      <c r="U27" s="79">
        <v>1.2968381295728699</v>
      </c>
      <c r="V27" s="79">
        <v>0.48232138517498702</v>
      </c>
      <c r="W27" s="79">
        <v>5.5454498136811399</v>
      </c>
      <c r="X27" s="79">
        <v>6.7362835164969506E-2</v>
      </c>
      <c r="Y27" s="79">
        <v>0.112243467919134</v>
      </c>
      <c r="Z27" s="79">
        <v>1.7057099562473099E-2</v>
      </c>
      <c r="AA27" s="79">
        <v>0.80761724235654497</v>
      </c>
      <c r="AB27" s="79">
        <v>9.7567477677018996E-2</v>
      </c>
      <c r="AC27" s="79">
        <v>2.8063820106139E-2</v>
      </c>
      <c r="AD27" s="79">
        <v>0.45854257736459397</v>
      </c>
    </row>
    <row r="28" spans="1:30" ht="11.25" customHeight="1" x14ac:dyDescent="0.25">
      <c r="A28" s="79" t="s">
        <v>1455</v>
      </c>
      <c r="B28" s="79" t="s">
        <v>907</v>
      </c>
      <c r="C28" s="79">
        <v>9826.6170248926192</v>
      </c>
      <c r="D28" s="79">
        <v>19223.506177770301</v>
      </c>
      <c r="E28" s="79">
        <v>2198.7651010587101</v>
      </c>
      <c r="F28" s="79">
        <v>23.995344030273699</v>
      </c>
      <c r="G28" s="79">
        <v>123.171065443853</v>
      </c>
      <c r="H28" s="79">
        <v>25.8170597033705</v>
      </c>
      <c r="I28" s="79">
        <v>67501.659841711298</v>
      </c>
      <c r="J28" s="79">
        <v>9719.9134163947201</v>
      </c>
      <c r="K28" s="79">
        <v>1559.1434108850699</v>
      </c>
      <c r="L28" s="79">
        <v>2145.5746143122801</v>
      </c>
      <c r="M28" s="79">
        <v>300.32920373477401</v>
      </c>
      <c r="N28" s="79">
        <v>637.41186223308</v>
      </c>
      <c r="O28" s="79">
        <v>26.624234070710699</v>
      </c>
      <c r="P28" s="79">
        <v>474.03801008847898</v>
      </c>
      <c r="Q28" s="79">
        <v>50.153562244880199</v>
      </c>
      <c r="R28" s="79">
        <v>0.81760562099974898</v>
      </c>
      <c r="S28" s="79">
        <v>6.4378495634394198E-2</v>
      </c>
      <c r="T28" s="79">
        <v>22.271858036370102</v>
      </c>
      <c r="U28" s="79">
        <v>1.38932010788709</v>
      </c>
      <c r="V28" s="79">
        <v>0.50946026269046396</v>
      </c>
      <c r="W28" s="79">
        <v>5.5799103853446503</v>
      </c>
      <c r="X28" s="79">
        <v>7.2807983693729497E-2</v>
      </c>
      <c r="Y28" s="79">
        <v>8.2998949686811499E-2</v>
      </c>
      <c r="Z28" s="79">
        <v>1.67915499172752E-2</v>
      </c>
      <c r="AA28" s="79">
        <v>0.84062126940892001</v>
      </c>
      <c r="AB28" s="79">
        <v>9.2608434425272904E-2</v>
      </c>
      <c r="AC28" s="79">
        <v>6.5326284687949002E-2</v>
      </c>
      <c r="AD28" s="79">
        <v>0.53713430117268102</v>
      </c>
    </row>
    <row r="29" spans="1:30" ht="11.25" customHeight="1" x14ac:dyDescent="0.25">
      <c r="A29" s="79" t="s">
        <v>1454</v>
      </c>
      <c r="B29" s="79" t="s">
        <v>907</v>
      </c>
      <c r="C29" s="79">
        <v>8640.1512238039395</v>
      </c>
      <c r="D29" s="79">
        <v>19545.129832840699</v>
      </c>
      <c r="E29" s="79">
        <v>2206.6614914116299</v>
      </c>
      <c r="F29" s="79">
        <v>75.508112353538607</v>
      </c>
      <c r="G29" s="79">
        <v>99.530321528586796</v>
      </c>
      <c r="H29" s="79">
        <v>25.928723839565102</v>
      </c>
      <c r="I29" s="79">
        <v>75218.608581508903</v>
      </c>
      <c r="J29" s="79">
        <v>9548.9779411566597</v>
      </c>
      <c r="K29" s="79">
        <v>1546.0981331313001</v>
      </c>
      <c r="L29" s="79">
        <v>2171.2100913051199</v>
      </c>
      <c r="M29" s="79">
        <v>278.68694801393599</v>
      </c>
      <c r="N29" s="79">
        <v>590.08449527759296</v>
      </c>
      <c r="O29" s="79">
        <v>66.052280666482005</v>
      </c>
      <c r="P29" s="79">
        <v>474.72486584027098</v>
      </c>
      <c r="Q29" s="79">
        <v>49.558397079234702</v>
      </c>
      <c r="R29" s="79">
        <v>0.88722387515216505</v>
      </c>
      <c r="S29" s="79">
        <v>0.120586537324208</v>
      </c>
      <c r="T29" s="79">
        <v>20.853499015422202</v>
      </c>
      <c r="U29" s="79">
        <v>1.3159666418768901</v>
      </c>
      <c r="V29" s="79">
        <v>0.49409251222697398</v>
      </c>
      <c r="W29" s="79">
        <v>5.1037118295667003</v>
      </c>
      <c r="X29" s="79">
        <v>7.2130075686841405E-2</v>
      </c>
      <c r="Y29" s="79">
        <v>0.10807227221834199</v>
      </c>
      <c r="Z29" s="79">
        <v>1.83764941763347E-2</v>
      </c>
      <c r="AA29" s="79">
        <v>0.79481652116549295</v>
      </c>
      <c r="AB29" s="79">
        <v>0.10048640289454799</v>
      </c>
      <c r="AC29" s="79">
        <v>3.1097815366654E-2</v>
      </c>
      <c r="AD29" s="79">
        <v>0.56321535922446697</v>
      </c>
    </row>
    <row r="30" spans="1:30" ht="11.25" customHeight="1" x14ac:dyDescent="0.25">
      <c r="A30" s="79" t="s">
        <v>1453</v>
      </c>
      <c r="B30" s="79" t="s">
        <v>907</v>
      </c>
      <c r="C30" s="79">
        <v>10313.2383208959</v>
      </c>
      <c r="D30" s="79">
        <v>19804.004811100302</v>
      </c>
      <c r="E30" s="79">
        <v>1443.8759102388401</v>
      </c>
      <c r="F30" s="79">
        <v>27.108968218066501</v>
      </c>
      <c r="G30" s="79">
        <v>80.766086630683105</v>
      </c>
      <c r="H30" s="79">
        <v>26.276222649390899</v>
      </c>
      <c r="I30" s="79">
        <v>79490.680089179397</v>
      </c>
      <c r="J30" s="79">
        <v>9771.4729003760003</v>
      </c>
      <c r="K30" s="79">
        <v>1554.3021562659901</v>
      </c>
      <c r="L30" s="79">
        <v>2050.0761007899</v>
      </c>
      <c r="M30" s="79">
        <v>276.95500048010098</v>
      </c>
      <c r="N30" s="79">
        <v>609.56653629084099</v>
      </c>
      <c r="O30" s="79">
        <v>36.952931781674998</v>
      </c>
      <c r="P30" s="79">
        <v>484.43351029633698</v>
      </c>
      <c r="Q30" s="79">
        <v>48.593787953349199</v>
      </c>
      <c r="R30" s="79">
        <v>0.83936198896169101</v>
      </c>
      <c r="S30" s="79">
        <v>7.2640353879434502E-2</v>
      </c>
      <c r="T30" s="79">
        <v>22.0679674545684</v>
      </c>
      <c r="U30" s="79">
        <v>1.35346058492067</v>
      </c>
      <c r="V30" s="79">
        <v>0.46592638596775399</v>
      </c>
      <c r="W30" s="79">
        <v>5.2992153594847897</v>
      </c>
      <c r="X30" s="79">
        <v>5.2563407973885201E-2</v>
      </c>
      <c r="Y30" s="79">
        <v>8.1044092425185399E-2</v>
      </c>
      <c r="Z30" s="79">
        <v>1.15911635914687E-2</v>
      </c>
      <c r="AA30" s="79">
        <v>0.822265433285708</v>
      </c>
      <c r="AB30" s="79">
        <v>0.103875232824596</v>
      </c>
      <c r="AC30" s="79">
        <v>2.5518446336220801E-2</v>
      </c>
      <c r="AD30" s="79">
        <v>0.39353441386548399</v>
      </c>
    </row>
    <row r="31" spans="1:30" ht="11.25" customHeight="1" x14ac:dyDescent="0.25">
      <c r="A31" s="79" t="s">
        <v>1452</v>
      </c>
      <c r="B31" s="79" t="s">
        <v>907</v>
      </c>
      <c r="C31" s="79">
        <v>11333.866896085299</v>
      </c>
      <c r="D31" s="79">
        <v>20347.432972213101</v>
      </c>
      <c r="E31" s="79">
        <v>1560.83058746099</v>
      </c>
      <c r="F31" s="79">
        <v>8.6842381864399005</v>
      </c>
      <c r="G31" s="79">
        <v>66.237945255621398</v>
      </c>
      <c r="H31" s="79">
        <v>26.742181751037801</v>
      </c>
      <c r="I31" s="79">
        <v>79449.310209283707</v>
      </c>
      <c r="J31" s="79">
        <v>9670.7142268580301</v>
      </c>
      <c r="K31" s="79">
        <v>1506.4035740602601</v>
      </c>
      <c r="L31" s="79">
        <v>1941.18413833817</v>
      </c>
      <c r="M31" s="79">
        <v>300.28398820199999</v>
      </c>
      <c r="N31" s="79">
        <v>617.82723470982</v>
      </c>
      <c r="O31" s="79">
        <v>13.3191771005602</v>
      </c>
      <c r="P31" s="79">
        <v>442.36769993502799</v>
      </c>
      <c r="Q31" s="79">
        <v>49.506392382084201</v>
      </c>
      <c r="R31" s="79">
        <v>0.82304735180135902</v>
      </c>
      <c r="S31" s="79">
        <v>3.3125994716972702E-2</v>
      </c>
      <c r="T31" s="79">
        <v>20.176968351329201</v>
      </c>
      <c r="U31" s="79">
        <v>1.34794853737637</v>
      </c>
      <c r="V31" s="79">
        <v>0.46622678231282</v>
      </c>
      <c r="W31" s="79">
        <v>4.1583071976146604</v>
      </c>
      <c r="X31" s="79">
        <v>6.69356911741954E-2</v>
      </c>
      <c r="Y31" s="79">
        <v>2.60028330239792E-2</v>
      </c>
      <c r="Z31" s="79">
        <v>9.9321624029001694E-3</v>
      </c>
      <c r="AA31" s="79">
        <v>0.84912456264342895</v>
      </c>
      <c r="AB31" s="79">
        <v>0.105531678453177</v>
      </c>
      <c r="AC31" s="79">
        <v>2.88907086061479E-2</v>
      </c>
      <c r="AD31" s="79">
        <v>0.23482692472406</v>
      </c>
    </row>
    <row r="32" spans="1:30" ht="11.25" customHeight="1" x14ac:dyDescent="0.25">
      <c r="A32" s="79" t="s">
        <v>1451</v>
      </c>
      <c r="B32" s="79" t="s">
        <v>907</v>
      </c>
      <c r="C32" s="79">
        <v>10232.729517874899</v>
      </c>
      <c r="D32" s="79">
        <v>18932.633680156199</v>
      </c>
      <c r="E32" s="79">
        <v>1883.7781701773699</v>
      </c>
      <c r="F32" s="79">
        <v>39.870353817976202</v>
      </c>
      <c r="G32" s="79">
        <v>82.038236309839107</v>
      </c>
      <c r="H32" s="79">
        <v>26.487356992415599</v>
      </c>
      <c r="I32" s="79">
        <v>77457.528564843102</v>
      </c>
      <c r="J32" s="79">
        <v>9437.9611360441504</v>
      </c>
      <c r="K32" s="79">
        <v>1466.40816579387</v>
      </c>
      <c r="L32" s="79">
        <v>1986.0557421307301</v>
      </c>
      <c r="M32" s="79">
        <v>287.97721674693003</v>
      </c>
      <c r="N32" s="79">
        <v>593.87068300492797</v>
      </c>
      <c r="O32" s="79">
        <v>28.9197936619071</v>
      </c>
      <c r="P32" s="79">
        <v>418.79273391942399</v>
      </c>
      <c r="Q32" s="79">
        <v>52.189611113940998</v>
      </c>
      <c r="R32" s="79">
        <v>0.87561324832920295</v>
      </c>
      <c r="S32" s="79">
        <v>7.2333717950514007E-2</v>
      </c>
      <c r="T32" s="79">
        <v>20.8793250452484</v>
      </c>
      <c r="U32" s="79">
        <v>1.29836017560534</v>
      </c>
      <c r="V32" s="79">
        <v>0.482931538934117</v>
      </c>
      <c r="W32" s="79">
        <v>5.5516231289729197</v>
      </c>
      <c r="X32" s="79">
        <v>6.7540860722607204E-2</v>
      </c>
      <c r="Y32" s="79">
        <v>0.112467377046591</v>
      </c>
      <c r="Z32" s="79">
        <v>1.7089460610956599E-2</v>
      </c>
      <c r="AA32" s="79">
        <v>0.80858842817600196</v>
      </c>
      <c r="AB32" s="79">
        <v>9.7701888705852197E-2</v>
      </c>
      <c r="AC32" s="79">
        <v>2.8523814561814801E-2</v>
      </c>
      <c r="AD32" s="79">
        <v>0.45908782965378298</v>
      </c>
    </row>
    <row r="33" spans="1:30" ht="11.25" customHeight="1" x14ac:dyDescent="0.25">
      <c r="A33" s="79" t="s">
        <v>1450</v>
      </c>
      <c r="B33" s="79" t="s">
        <v>907</v>
      </c>
      <c r="C33" s="79">
        <v>9780.2677804361392</v>
      </c>
      <c r="D33" s="79">
        <v>19132.426126806698</v>
      </c>
      <c r="E33" s="79">
        <v>2189.7375180409099</v>
      </c>
      <c r="F33" s="79">
        <v>23.736680997188099</v>
      </c>
      <c r="G33" s="79">
        <v>122.792021237084</v>
      </c>
      <c r="H33" s="79">
        <v>25.693066845756</v>
      </c>
      <c r="I33" s="79">
        <v>67195.971427179597</v>
      </c>
      <c r="J33" s="79">
        <v>9675.8311476703002</v>
      </c>
      <c r="K33" s="79">
        <v>1552.1056017692799</v>
      </c>
      <c r="L33" s="79">
        <v>2135.6984392274799</v>
      </c>
      <c r="M33" s="79">
        <v>298.90950850860202</v>
      </c>
      <c r="N33" s="79">
        <v>634.41657248430101</v>
      </c>
      <c r="O33" s="79">
        <v>26.5231175522051</v>
      </c>
      <c r="P33" s="79">
        <v>471.89248308560201</v>
      </c>
      <c r="Q33" s="79">
        <v>49.924376412204097</v>
      </c>
      <c r="R33" s="79">
        <v>0.81385959251636497</v>
      </c>
      <c r="S33" s="79">
        <v>6.4054686203647501E-2</v>
      </c>
      <c r="T33" s="79">
        <v>22.171299716471999</v>
      </c>
      <c r="U33" s="79">
        <v>1.38297083395161</v>
      </c>
      <c r="V33" s="79">
        <v>0.50707191796740703</v>
      </c>
      <c r="W33" s="79">
        <v>5.5561340601676497</v>
      </c>
      <c r="X33" s="79">
        <v>7.2525818706364806E-2</v>
      </c>
      <c r="Y33" s="79">
        <v>8.2686738598630197E-2</v>
      </c>
      <c r="Z33" s="79">
        <v>1.68595831931517E-2</v>
      </c>
      <c r="AA33" s="79">
        <v>0.83681949369962405</v>
      </c>
      <c r="AB33" s="79">
        <v>9.2199508332538496E-2</v>
      </c>
      <c r="AC33" s="79">
        <v>6.5198497313013304E-2</v>
      </c>
      <c r="AD33" s="79">
        <v>0.53527581681222902</v>
      </c>
    </row>
    <row r="34" spans="1:30" ht="11.25" customHeight="1" thickBot="1" x14ac:dyDescent="0.3">
      <c r="A34" s="78" t="s">
        <v>1449</v>
      </c>
      <c r="B34" s="78" t="s">
        <v>907</v>
      </c>
      <c r="C34" s="78">
        <v>8638.8084975709608</v>
      </c>
      <c r="D34" s="78">
        <v>19540.558074613102</v>
      </c>
      <c r="E34" s="78">
        <v>2205.9997283176899</v>
      </c>
      <c r="F34" s="78">
        <v>75.641287528659106</v>
      </c>
      <c r="G34" s="78">
        <v>99.562082560523393</v>
      </c>
      <c r="H34" s="78">
        <v>25.923166042541801</v>
      </c>
      <c r="I34" s="78">
        <v>75218.816306238907</v>
      </c>
      <c r="J34" s="78">
        <v>9548.8038307125098</v>
      </c>
      <c r="K34" s="78">
        <v>1546.08322793045</v>
      </c>
      <c r="L34" s="78">
        <v>2171.2666211216201</v>
      </c>
      <c r="M34" s="78">
        <v>278.683340931148</v>
      </c>
      <c r="N34" s="78">
        <v>590.05353954843997</v>
      </c>
      <c r="O34" s="78">
        <v>66.086832015866605</v>
      </c>
      <c r="P34" s="78">
        <v>474.63582495753599</v>
      </c>
      <c r="Q34" s="78">
        <v>49.5522749022171</v>
      </c>
      <c r="R34" s="78">
        <v>0.88726559433698204</v>
      </c>
      <c r="S34" s="78">
        <v>0.12056632392715801</v>
      </c>
      <c r="T34" s="78">
        <v>20.852922109036001</v>
      </c>
      <c r="U34" s="78">
        <v>1.31584457067487</v>
      </c>
      <c r="V34" s="78">
        <v>0.49409444954473603</v>
      </c>
      <c r="W34" s="78">
        <v>5.1031740968823502</v>
      </c>
      <c r="X34" s="78">
        <v>7.2087913963454597E-2</v>
      </c>
      <c r="Y34" s="78">
        <v>0.108057681312519</v>
      </c>
      <c r="Z34" s="78">
        <v>1.8301818142012202E-2</v>
      </c>
      <c r="AA34" s="78">
        <v>0.79481985206998296</v>
      </c>
      <c r="AB34" s="78">
        <v>0.100478482275024</v>
      </c>
      <c r="AC34" s="78">
        <v>3.1354476554305302E-2</v>
      </c>
      <c r="AD34" s="78">
        <v>0.56337745645985604</v>
      </c>
    </row>
    <row r="35" spans="1:30" ht="11.25" customHeight="1" x14ac:dyDescent="0.25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</row>
    <row r="36" spans="1:30" ht="11.25" customHeight="1" x14ac:dyDescent="0.2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</row>
    <row r="37" spans="1:30" ht="11.25" customHeight="1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</row>
    <row r="38" spans="1:30" ht="11.25" customHeight="1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</row>
    <row r="39" spans="1:30" ht="11.25" customHeight="1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</row>
    <row r="40" spans="1:30" ht="11.25" customHeight="1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</row>
    <row r="41" spans="1:30" ht="11.25" customHeight="1" x14ac:dyDescent="0.2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</row>
    <row r="42" spans="1:30" ht="11.2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1:30" ht="11.2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</row>
    <row r="44" spans="1:30" ht="11.25" customHeight="1" x14ac:dyDescent="0.2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</row>
    <row r="45" spans="1:30" ht="11.25" customHeight="1" x14ac:dyDescent="0.2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</row>
    <row r="46" spans="1:30" ht="11.25" customHeight="1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</row>
    <row r="47" spans="1:30" ht="11.25" customHeight="1" x14ac:dyDescent="0.2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</row>
    <row r="48" spans="1:30" ht="11.25" customHeight="1" x14ac:dyDescent="0.2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</row>
    <row r="49" spans="1:30" ht="11.25" customHeight="1" x14ac:dyDescent="0.2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</row>
    <row r="50" spans="1:30" ht="11.25" customHeight="1" x14ac:dyDescent="0.2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</row>
    <row r="51" spans="1:30" ht="11.25" customHeight="1" x14ac:dyDescent="0.2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</row>
    <row r="52" spans="1:30" ht="11.25" customHeight="1" x14ac:dyDescent="0.2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</row>
    <row r="53" spans="1:30" ht="11.25" customHeight="1" x14ac:dyDescent="0.2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</row>
    <row r="54" spans="1:30" ht="11.25" customHeight="1" x14ac:dyDescent="0.2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</row>
    <row r="55" spans="1:30" ht="11.25" customHeight="1" x14ac:dyDescent="0.2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</row>
    <row r="56" spans="1:30" ht="11.25" customHeight="1" x14ac:dyDescent="0.2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</row>
    <row r="57" spans="1:30" ht="11.25" customHeight="1" x14ac:dyDescent="0.2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</row>
    <row r="58" spans="1:30" ht="11.25" customHeight="1" x14ac:dyDescent="0.2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</row>
    <row r="59" spans="1:30" ht="11.25" customHeight="1" x14ac:dyDescent="0.2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</row>
    <row r="60" spans="1:30" ht="11.25" customHeight="1" x14ac:dyDescent="0.2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</row>
    <row r="61" spans="1:30" ht="11.25" customHeight="1" x14ac:dyDescent="0.2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</row>
    <row r="62" spans="1:30" ht="11.25" customHeight="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ht="11.25" customHeight="1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</row>
    <row r="64" spans="1:30" ht="11.25" customHeight="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</row>
    <row r="65" spans="1:30" ht="11.25" customHeight="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</row>
    <row r="66" spans="1:30" ht="11.25" customHeight="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1:30" ht="11.25" customHeight="1" x14ac:dyDescent="0.2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</row>
    <row r="68" spans="1:30" ht="11.25" customHeight="1" x14ac:dyDescent="0.2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</row>
    <row r="69" spans="1:30" ht="11.25" customHeight="1" x14ac:dyDescent="0.2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</row>
    <row r="70" spans="1:30" ht="11.25" customHeight="1" x14ac:dyDescent="0.2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</row>
    <row r="71" spans="1:30" ht="11.25" customHeight="1" x14ac:dyDescent="0.2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</row>
    <row r="72" spans="1:30" ht="11.25" customHeight="1" x14ac:dyDescent="0.2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</row>
    <row r="73" spans="1:30" ht="11.25" customHeight="1" x14ac:dyDescent="0.2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</row>
    <row r="74" spans="1:30" ht="11.25" customHeight="1" x14ac:dyDescent="0.25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</row>
    <row r="75" spans="1:30" ht="11.25" customHeight="1" x14ac:dyDescent="0.2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</row>
    <row r="76" spans="1:30" ht="11.25" customHeight="1" x14ac:dyDescent="0.25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</row>
    <row r="77" spans="1:30" ht="11.25" customHeight="1" x14ac:dyDescent="0.25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</row>
    <row r="78" spans="1:30" ht="11.25" customHeight="1" x14ac:dyDescent="0.25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</row>
    <row r="79" spans="1:30" ht="11.25" customHeight="1" x14ac:dyDescent="0.2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</row>
    <row r="80" spans="1:30" ht="11.25" customHeight="1" x14ac:dyDescent="0.25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</row>
    <row r="81" spans="1:30" ht="11.25" customHeight="1" x14ac:dyDescent="0.2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</row>
    <row r="82" spans="1:30" ht="11.25" customHeight="1" x14ac:dyDescent="0.2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</row>
    <row r="83" spans="1:30" ht="11.25" customHeight="1" x14ac:dyDescent="0.2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</row>
    <row r="84" spans="1:30" ht="11.25" customHeight="1" x14ac:dyDescent="0.2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</row>
    <row r="85" spans="1:30" ht="11.25" customHeight="1" x14ac:dyDescent="0.2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</row>
    <row r="86" spans="1:30" ht="11.25" customHeight="1" x14ac:dyDescent="0.2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</row>
    <row r="87" spans="1:30" ht="11.25" customHeight="1" x14ac:dyDescent="0.2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</row>
    <row r="88" spans="1:30" ht="11.25" customHeight="1" x14ac:dyDescent="0.2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</row>
    <row r="89" spans="1:30" ht="11.25" customHeight="1" x14ac:dyDescent="0.2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</row>
    <row r="90" spans="1:30" ht="11.25" customHeight="1" x14ac:dyDescent="0.2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</row>
    <row r="91" spans="1:30" ht="11.25" customHeight="1" x14ac:dyDescent="0.2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</row>
    <row r="92" spans="1:30" ht="11.25" customHeight="1" x14ac:dyDescent="0.2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</row>
    <row r="93" spans="1:30" ht="11.25" customHeight="1" x14ac:dyDescent="0.2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</row>
    <row r="94" spans="1:30" ht="11.25" customHeight="1" x14ac:dyDescent="0.2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</row>
    <row r="95" spans="1:30" ht="11.25" customHeight="1" x14ac:dyDescent="0.2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</row>
    <row r="96" spans="1:30" ht="11.25" customHeight="1" x14ac:dyDescent="0.2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</row>
    <row r="97" spans="1:30" ht="11.25" customHeight="1" x14ac:dyDescent="0.25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</row>
    <row r="98" spans="1:30" ht="11.25" customHeight="1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</row>
    <row r="99" spans="1:30" ht="11.25" customHeight="1" x14ac:dyDescent="0.25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</row>
    <row r="100" spans="1:30" ht="11.25" customHeight="1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</row>
    <row r="101" spans="1:30" ht="11.25" customHeight="1" x14ac:dyDescent="0.25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</row>
    <row r="102" spans="1:30" ht="11.25" customHeight="1" x14ac:dyDescent="0.25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</row>
    <row r="103" spans="1:30" ht="11.25" customHeight="1" x14ac:dyDescent="0.25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</row>
    <row r="104" spans="1:30" ht="11.25" customHeight="1" x14ac:dyDescent="0.25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</row>
    <row r="105" spans="1:30" ht="11.25" customHeight="1" x14ac:dyDescent="0.25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</row>
    <row r="106" spans="1:30" ht="11.25" customHeight="1" x14ac:dyDescent="0.25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</row>
    <row r="107" spans="1:30" ht="11.25" customHeight="1" x14ac:dyDescent="0.2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</row>
    <row r="108" spans="1:30" ht="11.25" customHeight="1" x14ac:dyDescent="0.25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</row>
    <row r="109" spans="1:30" ht="11.25" customHeight="1" x14ac:dyDescent="0.2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</row>
    <row r="110" spans="1:30" ht="11.25" customHeight="1" x14ac:dyDescent="0.25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</row>
    <row r="111" spans="1:30" ht="11.25" customHeight="1" x14ac:dyDescent="0.25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</row>
    <row r="112" spans="1:30" ht="11.25" customHeight="1" x14ac:dyDescent="0.25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</row>
    <row r="113" spans="1:30" ht="11.25" customHeight="1" x14ac:dyDescent="0.25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</row>
    <row r="114" spans="1:30" ht="11.25" customHeight="1" x14ac:dyDescent="0.25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</row>
    <row r="115" spans="1:30" ht="11.25" customHeight="1" x14ac:dyDescent="0.25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</row>
    <row r="116" spans="1:30" ht="11.25" customHeight="1" x14ac:dyDescent="0.25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</row>
    <row r="117" spans="1:30" ht="11.25" customHeight="1" x14ac:dyDescent="0.25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</row>
    <row r="118" spans="1:30" ht="11.25" customHeight="1" x14ac:dyDescent="0.25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pans="1:30" ht="11.25" customHeight="1" x14ac:dyDescent="0.25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pans="1:30" ht="11.25" customHeight="1" x14ac:dyDescent="0.25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pans="1:30" ht="11.25" customHeight="1" x14ac:dyDescent="0.25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pans="1:30" ht="11.25" customHeight="1" x14ac:dyDescent="0.25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pans="1:30" ht="11.25" customHeight="1" x14ac:dyDescent="0.25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pans="1:30" ht="11.25" customHeight="1" x14ac:dyDescent="0.25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pans="1:30" ht="11.25" customHeight="1" x14ac:dyDescent="0.25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pans="1:30" ht="11.25" customHeight="1" x14ac:dyDescent="0.25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pans="1:30" ht="11.25" customHeight="1" x14ac:dyDescent="0.25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pans="1:30" ht="11.25" customHeight="1" x14ac:dyDescent="0.2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pans="1:30" ht="11.25" customHeight="1" x14ac:dyDescent="0.25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pans="1:30" ht="11.25" customHeight="1" x14ac:dyDescent="0.25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pans="1:30" ht="11.25" customHeight="1" x14ac:dyDescent="0.25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pans="1:30" ht="11.25" customHeight="1" x14ac:dyDescent="0.25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pans="1:30" ht="11.25" customHeight="1" x14ac:dyDescent="0.25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pans="1:30" ht="11.25" customHeight="1" x14ac:dyDescent="0.25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pans="1:30" ht="11.25" customHeight="1" x14ac:dyDescent="0.25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pans="1:30" ht="11.25" customHeight="1" x14ac:dyDescent="0.25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pans="1:30" ht="11.25" customHeight="1" x14ac:dyDescent="0.25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pans="1:30" ht="11.25" customHeight="1" x14ac:dyDescent="0.25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pans="1:30" ht="11.25" customHeight="1" x14ac:dyDescent="0.25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pans="1:30" ht="11.25" customHeight="1" x14ac:dyDescent="0.25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pans="1:30" ht="11.25" customHeight="1" x14ac:dyDescent="0.25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pans="1:30" ht="11.25" customHeight="1" x14ac:dyDescent="0.25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pans="1:30" ht="11.25" customHeight="1" x14ac:dyDescent="0.25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pans="1:30" ht="11.25" customHeight="1" x14ac:dyDescent="0.25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pans="1:30" ht="11.25" customHeight="1" x14ac:dyDescent="0.25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pans="1:30" ht="11.25" customHeight="1" x14ac:dyDescent="0.25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pans="1:30" ht="11.25" customHeight="1" x14ac:dyDescent="0.25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pans="1:30" ht="11.25" customHeight="1" x14ac:dyDescent="0.25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pans="1:30" ht="11.25" customHeight="1" x14ac:dyDescent="0.25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pans="1:30" ht="11.25" customHeight="1" x14ac:dyDescent="0.25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pans="1:30" ht="11.25" customHeight="1" x14ac:dyDescent="0.25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pans="1:30" ht="11.25" customHeight="1" x14ac:dyDescent="0.25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pans="1:30" ht="11.25" customHeight="1" x14ac:dyDescent="0.25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pans="1:30" ht="11.25" customHeight="1" x14ac:dyDescent="0.25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pans="1:30" ht="11.25" customHeight="1" x14ac:dyDescent="0.25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pans="1:30" ht="11.25" customHeight="1" x14ac:dyDescent="0.25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pans="1:30" ht="11.25" customHeight="1" x14ac:dyDescent="0.25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pans="1:30" ht="11.25" customHeight="1" x14ac:dyDescent="0.25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pans="1:30" ht="11.25" customHeight="1" x14ac:dyDescent="0.25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pans="1:30" ht="11.25" customHeight="1" x14ac:dyDescent="0.25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pans="1:30" ht="11.25" customHeight="1" x14ac:dyDescent="0.25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pans="1:30" ht="11.25" customHeight="1" x14ac:dyDescent="0.25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pans="1:30" ht="11.25" customHeight="1" x14ac:dyDescent="0.25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pans="1:30" ht="11.25" customHeight="1" x14ac:dyDescent="0.25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pans="1:30" ht="11.25" customHeight="1" x14ac:dyDescent="0.25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pans="1:30" ht="11.25" customHeight="1" x14ac:dyDescent="0.25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pans="1:30" ht="11.25" customHeight="1" x14ac:dyDescent="0.25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</row>
    <row r="168" spans="1:30" ht="11.25" customHeight="1" x14ac:dyDescent="0.25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</row>
    <row r="169" spans="1:30" ht="11.25" customHeight="1" x14ac:dyDescent="0.25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</row>
    <row r="170" spans="1:30" ht="11.25" customHeight="1" x14ac:dyDescent="0.25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</row>
    <row r="171" spans="1:30" ht="11.25" customHeight="1" x14ac:dyDescent="0.25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</row>
    <row r="172" spans="1:30" ht="11.25" customHeight="1" x14ac:dyDescent="0.25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</row>
    <row r="173" spans="1:30" ht="11.25" customHeight="1" x14ac:dyDescent="0.25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</row>
    <row r="174" spans="1:30" ht="11.25" customHeight="1" x14ac:dyDescent="0.25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</row>
    <row r="175" spans="1:30" ht="11.25" customHeight="1" x14ac:dyDescent="0.25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</row>
    <row r="176" spans="1:30" ht="11.25" customHeight="1" x14ac:dyDescent="0.25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</row>
    <row r="177" spans="1:30" ht="11.25" customHeight="1" x14ac:dyDescent="0.25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</row>
    <row r="178" spans="1:30" ht="11.25" customHeight="1" x14ac:dyDescent="0.25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</row>
    <row r="179" spans="1:30" ht="11.25" customHeight="1" x14ac:dyDescent="0.25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</row>
    <row r="180" spans="1:30" ht="11.25" customHeight="1" x14ac:dyDescent="0.25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</row>
    <row r="181" spans="1:30" ht="11.25" customHeight="1" x14ac:dyDescent="0.25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</row>
    <row r="182" spans="1:30" ht="11.25" customHeight="1" x14ac:dyDescent="0.25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</row>
    <row r="183" spans="1:30" ht="11.25" customHeight="1" x14ac:dyDescent="0.25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</row>
    <row r="184" spans="1:30" ht="11.25" customHeight="1" x14ac:dyDescent="0.25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</row>
    <row r="185" spans="1:30" ht="11.25" customHeight="1" x14ac:dyDescent="0.25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</row>
    <row r="186" spans="1:30" ht="11.25" customHeight="1" x14ac:dyDescent="0.25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</row>
    <row r="187" spans="1:30" ht="11.25" customHeight="1" x14ac:dyDescent="0.25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</row>
    <row r="188" spans="1:30" ht="11.25" customHeight="1" x14ac:dyDescent="0.25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</row>
    <row r="189" spans="1:30" ht="11.25" customHeight="1" x14ac:dyDescent="0.25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</row>
    <row r="190" spans="1:30" ht="11.25" customHeight="1" x14ac:dyDescent="0.25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</row>
    <row r="191" spans="1:30" ht="11.25" customHeight="1" x14ac:dyDescent="0.25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</row>
    <row r="192" spans="1:30" ht="11.25" customHeight="1" x14ac:dyDescent="0.25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</row>
    <row r="193" spans="1:30" ht="11.25" customHeight="1" x14ac:dyDescent="0.25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</row>
    <row r="194" spans="1:30" ht="11.25" customHeight="1" x14ac:dyDescent="0.25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</row>
    <row r="195" spans="1:30" ht="11.25" customHeight="1" x14ac:dyDescent="0.25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</row>
    <row r="196" spans="1:30" ht="11.25" customHeight="1" x14ac:dyDescent="0.25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</row>
    <row r="197" spans="1:30" ht="11.25" customHeight="1" x14ac:dyDescent="0.25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</row>
    <row r="198" spans="1:30" ht="11.25" customHeight="1" x14ac:dyDescent="0.25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</row>
    <row r="199" spans="1:30" ht="11.25" customHeight="1" x14ac:dyDescent="0.25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</row>
    <row r="200" spans="1:30" ht="11.25" customHeight="1" x14ac:dyDescent="0.25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</row>
    <row r="201" spans="1:30" ht="11.25" customHeight="1" x14ac:dyDescent="0.25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</row>
    <row r="202" spans="1:30" ht="11.25" customHeight="1" x14ac:dyDescent="0.25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</row>
    <row r="203" spans="1:30" ht="11.25" customHeight="1" x14ac:dyDescent="0.25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</row>
    <row r="204" spans="1:30" ht="11.25" customHeight="1" x14ac:dyDescent="0.25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</row>
    <row r="205" spans="1:30" ht="11.25" customHeight="1" x14ac:dyDescent="0.25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</row>
    <row r="206" spans="1:30" ht="11.25" customHeight="1" x14ac:dyDescent="0.25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</row>
    <row r="207" spans="1:30" ht="11.25" customHeight="1" x14ac:dyDescent="0.25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</row>
    <row r="208" spans="1:30" ht="11.25" customHeight="1" x14ac:dyDescent="0.25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</row>
    <row r="209" spans="1:30" ht="11.25" customHeight="1" x14ac:dyDescent="0.25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</row>
    <row r="210" spans="1:30" ht="11.25" customHeight="1" x14ac:dyDescent="0.25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</row>
    <row r="211" spans="1:30" ht="11.25" customHeight="1" x14ac:dyDescent="0.25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</row>
    <row r="212" spans="1:30" ht="11.25" customHeight="1" x14ac:dyDescent="0.25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</row>
    <row r="213" spans="1:30" ht="11.25" customHeight="1" x14ac:dyDescent="0.25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</row>
    <row r="214" spans="1:30" ht="11.25" customHeight="1" x14ac:dyDescent="0.25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</row>
    <row r="215" spans="1:30" ht="11.25" customHeight="1" x14ac:dyDescent="0.25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</row>
    <row r="216" spans="1:30" ht="11.25" customHeight="1" x14ac:dyDescent="0.25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</row>
    <row r="217" spans="1:30" ht="11.25" customHeight="1" x14ac:dyDescent="0.25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</row>
    <row r="218" spans="1:30" ht="11.25" customHeight="1" x14ac:dyDescent="0.25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</row>
    <row r="219" spans="1:30" ht="11.25" customHeight="1" x14ac:dyDescent="0.25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</row>
    <row r="220" spans="1:30" ht="11.25" customHeight="1" x14ac:dyDescent="0.25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</row>
    <row r="221" spans="1:30" ht="11.25" customHeight="1" x14ac:dyDescent="0.25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</row>
    <row r="222" spans="1:30" ht="11.25" customHeight="1" x14ac:dyDescent="0.25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</row>
    <row r="223" spans="1:30" ht="11.25" customHeight="1" x14ac:dyDescent="0.25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</row>
    <row r="224" spans="1:30" ht="11.25" customHeight="1" x14ac:dyDescent="0.25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</row>
    <row r="225" spans="1:30" ht="11.25" customHeight="1" x14ac:dyDescent="0.25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</row>
    <row r="226" spans="1:30" ht="11.25" customHeight="1" x14ac:dyDescent="0.25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</row>
    <row r="227" spans="1:30" ht="11.25" customHeight="1" x14ac:dyDescent="0.25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</row>
    <row r="228" spans="1:30" ht="11.25" customHeight="1" x14ac:dyDescent="0.25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</row>
    <row r="229" spans="1:30" ht="11.25" customHeight="1" x14ac:dyDescent="0.25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</row>
    <row r="230" spans="1:30" ht="11.25" customHeight="1" x14ac:dyDescent="0.25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</row>
    <row r="231" spans="1:30" ht="11.25" customHeight="1" x14ac:dyDescent="0.25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</row>
    <row r="232" spans="1:30" ht="11.25" customHeight="1" x14ac:dyDescent="0.25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</row>
    <row r="233" spans="1:30" ht="11.25" customHeight="1" x14ac:dyDescent="0.25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</row>
    <row r="234" spans="1:30" ht="11.25" customHeight="1" x14ac:dyDescent="0.25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</row>
    <row r="235" spans="1:30" ht="11.25" customHeight="1" x14ac:dyDescent="0.25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</row>
    <row r="236" spans="1:30" ht="11.25" customHeight="1" x14ac:dyDescent="0.25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</row>
    <row r="237" spans="1:30" ht="11.25" customHeight="1" x14ac:dyDescent="0.25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</row>
    <row r="238" spans="1:30" ht="11.25" customHeight="1" x14ac:dyDescent="0.25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</row>
    <row r="239" spans="1:30" ht="11.25" customHeight="1" x14ac:dyDescent="0.25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</row>
    <row r="240" spans="1:30" ht="11.25" customHeight="1" x14ac:dyDescent="0.25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</row>
    <row r="241" spans="1:30" ht="11.25" customHeight="1" x14ac:dyDescent="0.25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</row>
    <row r="242" spans="1:30" ht="11.25" customHeight="1" x14ac:dyDescent="0.25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</row>
    <row r="243" spans="1:30" ht="11.25" customHeight="1" x14ac:dyDescent="0.25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</row>
    <row r="244" spans="1:30" ht="11.25" customHeight="1" x14ac:dyDescent="0.25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</row>
    <row r="245" spans="1:30" ht="11.25" customHeight="1" x14ac:dyDescent="0.25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</row>
    <row r="246" spans="1:30" ht="11.25" customHeight="1" x14ac:dyDescent="0.25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</row>
    <row r="247" spans="1:30" ht="11.25" customHeight="1" x14ac:dyDescent="0.25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</row>
    <row r="248" spans="1:30" ht="11.25" customHeight="1" x14ac:dyDescent="0.25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</row>
    <row r="249" spans="1:30" ht="11.25" customHeight="1" x14ac:dyDescent="0.25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</row>
    <row r="250" spans="1:30" ht="11.25" customHeight="1" x14ac:dyDescent="0.25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</row>
    <row r="251" spans="1:30" ht="11.25" customHeight="1" x14ac:dyDescent="0.25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</row>
    <row r="252" spans="1:30" ht="11.25" customHeight="1" x14ac:dyDescent="0.25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</row>
    <row r="253" spans="1:30" ht="11.25" customHeight="1" x14ac:dyDescent="0.25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</row>
    <row r="254" spans="1:30" ht="11.25" customHeight="1" x14ac:dyDescent="0.25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</row>
    <row r="255" spans="1:30" ht="11.25" customHeight="1" x14ac:dyDescent="0.25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</row>
    <row r="256" spans="1:30" ht="11.25" customHeight="1" x14ac:dyDescent="0.25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</row>
    <row r="257" spans="1:30" ht="11.25" customHeight="1" x14ac:dyDescent="0.25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</row>
    <row r="258" spans="1:30" ht="11.25" customHeight="1" x14ac:dyDescent="0.25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</row>
    <row r="259" spans="1:30" ht="11.25" customHeight="1" x14ac:dyDescent="0.25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</row>
    <row r="260" spans="1:30" ht="11.25" customHeight="1" x14ac:dyDescent="0.25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</row>
    <row r="261" spans="1:30" ht="11.25" customHeight="1" x14ac:dyDescent="0.25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</row>
    <row r="262" spans="1:30" ht="11.25" customHeight="1" x14ac:dyDescent="0.25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</row>
    <row r="263" spans="1:30" ht="11.25" customHeight="1" x14ac:dyDescent="0.25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</row>
    <row r="264" spans="1:30" ht="11.25" customHeight="1" x14ac:dyDescent="0.25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</row>
    <row r="265" spans="1:30" ht="11.25" customHeight="1" x14ac:dyDescent="0.25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</row>
    <row r="266" spans="1:30" ht="11.25" customHeight="1" x14ac:dyDescent="0.25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</row>
    <row r="267" spans="1:30" ht="11.25" customHeight="1" x14ac:dyDescent="0.25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</row>
    <row r="268" spans="1:30" ht="11.25" customHeight="1" x14ac:dyDescent="0.25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</row>
    <row r="269" spans="1:30" ht="11.25" customHeight="1" x14ac:dyDescent="0.25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</row>
    <row r="270" spans="1:30" ht="11.25" customHeight="1" x14ac:dyDescent="0.25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</row>
    <row r="271" spans="1:30" ht="11.25" customHeight="1" x14ac:dyDescent="0.25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</row>
    <row r="272" spans="1:30" ht="11.25" customHeight="1" x14ac:dyDescent="0.25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</row>
    <row r="273" spans="1:30" ht="11.25" customHeight="1" x14ac:dyDescent="0.25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</row>
    <row r="274" spans="1:30" ht="11.25" customHeight="1" x14ac:dyDescent="0.25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</row>
    <row r="275" spans="1:30" ht="11.25" customHeight="1" x14ac:dyDescent="0.25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</row>
    <row r="276" spans="1:30" ht="11.25" customHeight="1" x14ac:dyDescent="0.25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</row>
    <row r="277" spans="1:30" ht="11.25" customHeight="1" x14ac:dyDescent="0.25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</row>
    <row r="278" spans="1:30" ht="11.25" customHeight="1" x14ac:dyDescent="0.25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</row>
    <row r="279" spans="1:30" ht="11.25" customHeight="1" x14ac:dyDescent="0.25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</row>
    <row r="280" spans="1:30" ht="11.25" customHeight="1" x14ac:dyDescent="0.25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</row>
    <row r="281" spans="1:30" ht="11.25" customHeight="1" x14ac:dyDescent="0.25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</row>
    <row r="282" spans="1:30" ht="11.25" customHeight="1" x14ac:dyDescent="0.25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</row>
    <row r="283" spans="1:30" ht="11.25" customHeight="1" x14ac:dyDescent="0.25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</row>
    <row r="284" spans="1:30" ht="11.25" customHeight="1" x14ac:dyDescent="0.25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</row>
    <row r="285" spans="1:30" ht="11.25" customHeight="1" x14ac:dyDescent="0.25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</row>
    <row r="286" spans="1:30" ht="11.25" customHeight="1" x14ac:dyDescent="0.25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</row>
    <row r="287" spans="1:30" ht="11.25" customHeight="1" x14ac:dyDescent="0.25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</row>
    <row r="288" spans="1:30" ht="11.25" customHeight="1" x14ac:dyDescent="0.25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</row>
    <row r="289" spans="1:30" ht="11.25" customHeight="1" x14ac:dyDescent="0.25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</row>
    <row r="290" spans="1:30" ht="11.25" customHeight="1" x14ac:dyDescent="0.25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</row>
    <row r="291" spans="1:30" ht="11.25" customHeight="1" x14ac:dyDescent="0.25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</row>
    <row r="292" spans="1:30" ht="11.25" customHeight="1" x14ac:dyDescent="0.25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</row>
    <row r="293" spans="1:30" ht="11.25" customHeight="1" x14ac:dyDescent="0.25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</row>
    <row r="294" spans="1:30" ht="11.25" customHeight="1" x14ac:dyDescent="0.25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</row>
    <row r="295" spans="1:30" ht="11.25" customHeight="1" x14ac:dyDescent="0.25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</row>
    <row r="296" spans="1:30" ht="11.25" customHeight="1" x14ac:dyDescent="0.25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</row>
    <row r="297" spans="1:30" ht="11.25" customHeight="1" x14ac:dyDescent="0.25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</row>
    <row r="298" spans="1:30" ht="11.25" customHeight="1" x14ac:dyDescent="0.25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</row>
    <row r="299" spans="1:30" ht="11.25" customHeight="1" x14ac:dyDescent="0.25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</row>
    <row r="300" spans="1:30" ht="11.25" customHeight="1" x14ac:dyDescent="0.25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</row>
    <row r="301" spans="1:30" ht="11.25" customHeight="1" x14ac:dyDescent="0.25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</row>
    <row r="302" spans="1:30" ht="11.25" customHeight="1" x14ac:dyDescent="0.25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</row>
    <row r="303" spans="1:30" ht="11.25" customHeight="1" x14ac:dyDescent="0.25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</row>
    <row r="304" spans="1:30" ht="11.25" customHeight="1" x14ac:dyDescent="0.25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</row>
    <row r="305" spans="1:30" ht="11.25" customHeight="1" x14ac:dyDescent="0.25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</row>
    <row r="306" spans="1:30" ht="11.25" customHeight="1" x14ac:dyDescent="0.25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</row>
    <row r="307" spans="1:30" ht="11.25" customHeight="1" x14ac:dyDescent="0.25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</row>
    <row r="308" spans="1:30" ht="11.25" customHeight="1" x14ac:dyDescent="0.25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</row>
    <row r="309" spans="1:30" ht="11.25" customHeight="1" x14ac:dyDescent="0.25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</row>
    <row r="310" spans="1:30" ht="11.25" customHeight="1" x14ac:dyDescent="0.25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</row>
    <row r="311" spans="1:30" ht="11.25" customHeight="1" x14ac:dyDescent="0.25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</row>
    <row r="312" spans="1:30" ht="11.25" customHeight="1" x14ac:dyDescent="0.25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</row>
    <row r="313" spans="1:30" ht="11.25" customHeight="1" x14ac:dyDescent="0.25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</row>
    <row r="314" spans="1:30" ht="11.25" customHeight="1" x14ac:dyDescent="0.25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</row>
    <row r="315" spans="1:30" ht="11.25" customHeight="1" x14ac:dyDescent="0.25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</row>
    <row r="316" spans="1:30" ht="11.25" customHeight="1" x14ac:dyDescent="0.25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</row>
    <row r="317" spans="1:30" ht="11.25" customHeight="1" x14ac:dyDescent="0.25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</row>
    <row r="318" spans="1:30" ht="11.25" customHeight="1" x14ac:dyDescent="0.25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</row>
    <row r="319" spans="1:30" ht="11.25" customHeight="1" x14ac:dyDescent="0.25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</row>
    <row r="320" spans="1:30" ht="11.25" customHeight="1" x14ac:dyDescent="0.25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</row>
    <row r="321" spans="1:30" ht="11.25" customHeight="1" x14ac:dyDescent="0.25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</row>
    <row r="322" spans="1:30" ht="11.25" customHeight="1" x14ac:dyDescent="0.25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</row>
    <row r="323" spans="1:30" ht="11.25" customHeight="1" x14ac:dyDescent="0.25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</row>
    <row r="324" spans="1:30" ht="11.25" customHeight="1" x14ac:dyDescent="0.25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</row>
    <row r="325" spans="1:30" ht="11.25" customHeight="1" x14ac:dyDescent="0.25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</row>
    <row r="326" spans="1:30" ht="11.25" customHeight="1" x14ac:dyDescent="0.25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</row>
    <row r="327" spans="1:30" ht="11.25" customHeight="1" x14ac:dyDescent="0.25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</row>
    <row r="328" spans="1:30" ht="11.25" customHeight="1" x14ac:dyDescent="0.25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</row>
    <row r="329" spans="1:30" ht="11.25" customHeight="1" x14ac:dyDescent="0.25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</row>
    <row r="330" spans="1:30" ht="11.25" customHeight="1" x14ac:dyDescent="0.25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</row>
    <row r="331" spans="1:30" ht="11.25" customHeight="1" x14ac:dyDescent="0.25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</row>
    <row r="332" spans="1:30" ht="11.25" customHeight="1" x14ac:dyDescent="0.25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</row>
    <row r="333" spans="1:30" ht="11.25" customHeight="1" x14ac:dyDescent="0.25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</row>
    <row r="334" spans="1:30" ht="11.25" customHeight="1" x14ac:dyDescent="0.25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</row>
    <row r="335" spans="1:30" ht="11.25" customHeight="1" x14ac:dyDescent="0.25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</row>
    <row r="336" spans="1:30" ht="11.25" customHeight="1" x14ac:dyDescent="0.25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</row>
    <row r="337" spans="1:30" ht="11.25" customHeight="1" x14ac:dyDescent="0.25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</row>
    <row r="338" spans="1:30" ht="11.25" customHeight="1" x14ac:dyDescent="0.25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</row>
    <row r="339" spans="1:30" ht="11.25" customHeight="1" x14ac:dyDescent="0.25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</row>
    <row r="340" spans="1:30" ht="11.25" customHeight="1" x14ac:dyDescent="0.25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</row>
    <row r="341" spans="1:30" ht="11.25" customHeight="1" x14ac:dyDescent="0.25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</row>
    <row r="342" spans="1:30" ht="11.25" customHeight="1" x14ac:dyDescent="0.25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</row>
    <row r="343" spans="1:30" ht="11.25" customHeight="1" x14ac:dyDescent="0.25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</row>
    <row r="344" spans="1:30" ht="11.25" customHeight="1" x14ac:dyDescent="0.25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</row>
    <row r="345" spans="1:30" ht="11.25" customHeight="1" x14ac:dyDescent="0.25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</row>
    <row r="346" spans="1:30" ht="11.25" customHeight="1" x14ac:dyDescent="0.25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</row>
    <row r="347" spans="1:30" ht="11.25" customHeight="1" x14ac:dyDescent="0.25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</row>
    <row r="348" spans="1:30" ht="11.25" customHeight="1" x14ac:dyDescent="0.25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</row>
    <row r="349" spans="1:30" ht="11.25" customHeight="1" x14ac:dyDescent="0.25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</row>
    <row r="350" spans="1:30" ht="11.25" customHeight="1" x14ac:dyDescent="0.25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</row>
    <row r="351" spans="1:30" ht="11.25" customHeight="1" x14ac:dyDescent="0.25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</row>
    <row r="352" spans="1:30" ht="11.25" customHeight="1" x14ac:dyDescent="0.25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</row>
    <row r="353" spans="1:30" ht="11.25" customHeight="1" x14ac:dyDescent="0.25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</row>
    <row r="354" spans="1:30" ht="11.25" customHeight="1" x14ac:dyDescent="0.25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</row>
    <row r="355" spans="1:30" ht="11.25" customHeight="1" x14ac:dyDescent="0.25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</row>
    <row r="356" spans="1:30" ht="11.25" customHeight="1" x14ac:dyDescent="0.25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</row>
    <row r="357" spans="1:30" ht="11.25" customHeight="1" x14ac:dyDescent="0.25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</row>
    <row r="358" spans="1:30" ht="11.25" customHeight="1" x14ac:dyDescent="0.25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</row>
    <row r="359" spans="1:30" ht="11.25" customHeight="1" x14ac:dyDescent="0.25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</row>
    <row r="360" spans="1:30" ht="11.25" customHeight="1" x14ac:dyDescent="0.25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</row>
    <row r="361" spans="1:30" ht="11.25" customHeight="1" x14ac:dyDescent="0.25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</row>
    <row r="362" spans="1:30" ht="11.25" customHeight="1" x14ac:dyDescent="0.25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</row>
    <row r="363" spans="1:30" ht="11.25" customHeight="1" x14ac:dyDescent="0.25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</row>
    <row r="364" spans="1:30" ht="11.25" customHeight="1" x14ac:dyDescent="0.25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</row>
    <row r="365" spans="1:30" ht="11.25" customHeight="1" x14ac:dyDescent="0.25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</row>
    <row r="366" spans="1:30" ht="11.25" customHeight="1" x14ac:dyDescent="0.25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</row>
    <row r="367" spans="1:30" ht="11.25" customHeight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</row>
    <row r="368" spans="1:30" ht="11.2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</row>
    <row r="369" spans="1:30" ht="11.25" customHeight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</row>
    <row r="370" spans="1:30" ht="11.2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</row>
    <row r="371" spans="1:30" ht="11.25" customHeight="1" x14ac:dyDescent="0.25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</row>
    <row r="372" spans="1:30" ht="11.25" customHeight="1" x14ac:dyDescent="0.25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</row>
    <row r="373" spans="1:30" ht="11.25" customHeight="1" x14ac:dyDescent="0.25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</row>
    <row r="374" spans="1:30" ht="11.25" customHeight="1" x14ac:dyDescent="0.25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</row>
    <row r="375" spans="1:30" ht="11.25" customHeight="1" x14ac:dyDescent="0.25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</row>
    <row r="376" spans="1:30" ht="11.25" customHeight="1" x14ac:dyDescent="0.25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</row>
    <row r="377" spans="1:30" ht="11.25" customHeight="1" x14ac:dyDescent="0.25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</row>
    <row r="378" spans="1:30" ht="11.25" customHeight="1" x14ac:dyDescent="0.25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</row>
    <row r="379" spans="1:30" ht="11.25" customHeight="1" x14ac:dyDescent="0.25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</row>
    <row r="380" spans="1:30" ht="11.25" customHeight="1" x14ac:dyDescent="0.25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</row>
    <row r="381" spans="1:30" ht="11.25" customHeight="1" x14ac:dyDescent="0.25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</row>
    <row r="382" spans="1:30" ht="11.25" customHeight="1" x14ac:dyDescent="0.25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</row>
    <row r="383" spans="1:30" ht="11.25" customHeight="1" x14ac:dyDescent="0.25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</row>
    <row r="384" spans="1:30" ht="11.25" customHeight="1" x14ac:dyDescent="0.25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</row>
    <row r="385" spans="1:30" ht="11.25" customHeight="1" x14ac:dyDescent="0.25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</row>
    <row r="386" spans="1:30" ht="11.25" customHeight="1" x14ac:dyDescent="0.25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</row>
    <row r="387" spans="1:30" ht="11.25" customHeight="1" x14ac:dyDescent="0.25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</row>
    <row r="388" spans="1:30" ht="11.25" customHeight="1" x14ac:dyDescent="0.25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</row>
    <row r="389" spans="1:30" ht="11.25" customHeight="1" x14ac:dyDescent="0.25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</row>
    <row r="390" spans="1:30" ht="11.25" customHeight="1" x14ac:dyDescent="0.25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</row>
    <row r="391" spans="1:30" ht="11.25" customHeight="1" x14ac:dyDescent="0.25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</row>
    <row r="392" spans="1:30" ht="11.25" customHeight="1" x14ac:dyDescent="0.25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</row>
    <row r="393" spans="1:30" ht="11.25" customHeight="1" x14ac:dyDescent="0.25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</row>
    <row r="394" spans="1:30" ht="11.25" customHeight="1" x14ac:dyDescent="0.25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</row>
    <row r="395" spans="1:30" ht="11.25" customHeight="1" x14ac:dyDescent="0.25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</row>
    <row r="396" spans="1:30" ht="11.25" customHeight="1" x14ac:dyDescent="0.25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</row>
    <row r="397" spans="1:30" ht="11.25" customHeight="1" x14ac:dyDescent="0.25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</row>
    <row r="398" spans="1:30" ht="11.25" customHeight="1" x14ac:dyDescent="0.25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</row>
    <row r="399" spans="1:30" ht="11.25" customHeight="1" x14ac:dyDescent="0.25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</row>
    <row r="400" spans="1:30" ht="11.25" customHeight="1" x14ac:dyDescent="0.25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</row>
    <row r="401" spans="1:30" ht="11.25" customHeight="1" x14ac:dyDescent="0.25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</row>
    <row r="402" spans="1:30" ht="11.25" customHeight="1" x14ac:dyDescent="0.25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</row>
    <row r="403" spans="1:30" ht="11.25" customHeight="1" x14ac:dyDescent="0.25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</row>
    <row r="404" spans="1:30" ht="11.25" customHeight="1" x14ac:dyDescent="0.25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</row>
    <row r="405" spans="1:30" ht="11.25" customHeight="1" x14ac:dyDescent="0.25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</row>
    <row r="406" spans="1:30" ht="11.25" customHeight="1" x14ac:dyDescent="0.25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</row>
    <row r="407" spans="1:30" ht="11.25" customHeight="1" x14ac:dyDescent="0.25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</row>
    <row r="408" spans="1:30" ht="11.25" customHeight="1" x14ac:dyDescent="0.25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</row>
    <row r="409" spans="1:30" ht="11.25" customHeight="1" x14ac:dyDescent="0.25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</row>
    <row r="410" spans="1:30" ht="11.25" customHeight="1" x14ac:dyDescent="0.25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</row>
    <row r="411" spans="1:30" ht="11.25" customHeight="1" x14ac:dyDescent="0.25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</row>
    <row r="412" spans="1:30" ht="11.25" customHeight="1" x14ac:dyDescent="0.25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</row>
    <row r="413" spans="1:30" ht="11.25" customHeight="1" x14ac:dyDescent="0.25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</row>
    <row r="414" spans="1:30" ht="11.25" customHeight="1" x14ac:dyDescent="0.25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</row>
    <row r="415" spans="1:30" ht="11.25" customHeight="1" x14ac:dyDescent="0.25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</row>
    <row r="416" spans="1:30" ht="11.25" customHeight="1" x14ac:dyDescent="0.25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</row>
    <row r="417" spans="1:30" ht="11.25" customHeight="1" x14ac:dyDescent="0.25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</row>
    <row r="418" spans="1:30" ht="11.25" customHeight="1" x14ac:dyDescent="0.25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</row>
    <row r="419" spans="1:30" ht="11.25" customHeight="1" x14ac:dyDescent="0.25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</row>
    <row r="420" spans="1:30" ht="11.25" customHeight="1" x14ac:dyDescent="0.25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</row>
    <row r="421" spans="1:30" ht="11.25" customHeight="1" x14ac:dyDescent="0.25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</row>
    <row r="422" spans="1:30" ht="11.25" customHeight="1" x14ac:dyDescent="0.25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</row>
    <row r="423" spans="1:30" ht="11.25" customHeight="1" x14ac:dyDescent="0.25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</row>
    <row r="424" spans="1:30" ht="11.25" customHeight="1" x14ac:dyDescent="0.25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</row>
    <row r="425" spans="1:30" ht="11.25" customHeight="1" x14ac:dyDescent="0.25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</row>
    <row r="426" spans="1:30" ht="11.25" customHeight="1" x14ac:dyDescent="0.25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</row>
    <row r="427" spans="1:30" ht="11.25" customHeight="1" x14ac:dyDescent="0.25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</row>
    <row r="428" spans="1:30" ht="11.25" customHeight="1" x14ac:dyDescent="0.25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</row>
    <row r="429" spans="1:30" ht="11.25" customHeight="1" x14ac:dyDescent="0.25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</row>
    <row r="430" spans="1:30" ht="11.25" customHeight="1" x14ac:dyDescent="0.25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</row>
    <row r="431" spans="1:30" ht="11.25" customHeight="1" x14ac:dyDescent="0.25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</row>
    <row r="432" spans="1:30" ht="11.25" customHeight="1" x14ac:dyDescent="0.25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</row>
    <row r="433" spans="1:30" ht="11.25" customHeight="1" x14ac:dyDescent="0.25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</row>
    <row r="434" spans="1:30" ht="11.25" customHeight="1" x14ac:dyDescent="0.25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</row>
    <row r="435" spans="1:30" ht="11.25" customHeight="1" x14ac:dyDescent="0.25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</row>
    <row r="436" spans="1:30" ht="11.25" customHeight="1" x14ac:dyDescent="0.25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</row>
    <row r="437" spans="1:30" ht="11.25" customHeight="1" x14ac:dyDescent="0.25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</row>
    <row r="438" spans="1:30" ht="11.25" customHeight="1" x14ac:dyDescent="0.25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</row>
    <row r="439" spans="1:30" ht="11.25" customHeight="1" x14ac:dyDescent="0.25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</row>
    <row r="440" spans="1:30" ht="11.25" customHeight="1" x14ac:dyDescent="0.25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</row>
    <row r="441" spans="1:30" ht="11.25" customHeight="1" x14ac:dyDescent="0.25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</row>
    <row r="442" spans="1:30" ht="11.25" customHeight="1" x14ac:dyDescent="0.25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</row>
    <row r="443" spans="1:30" ht="11.25" customHeight="1" x14ac:dyDescent="0.25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</row>
    <row r="444" spans="1:30" ht="11.25" customHeight="1" x14ac:dyDescent="0.25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</row>
    <row r="445" spans="1:30" ht="11.25" customHeight="1" x14ac:dyDescent="0.25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</row>
    <row r="446" spans="1:30" ht="11.25" customHeight="1" x14ac:dyDescent="0.25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</row>
    <row r="447" spans="1:30" ht="11.25" customHeight="1" x14ac:dyDescent="0.25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</row>
    <row r="448" spans="1:30" ht="11.25" customHeight="1" x14ac:dyDescent="0.25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</row>
    <row r="449" spans="1:30" ht="11.25" customHeight="1" x14ac:dyDescent="0.25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</row>
    <row r="450" spans="1:30" ht="11.25" customHeight="1" x14ac:dyDescent="0.25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</row>
    <row r="451" spans="1:30" ht="11.25" customHeight="1" x14ac:dyDescent="0.25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</row>
    <row r="452" spans="1:30" ht="11.25" customHeight="1" x14ac:dyDescent="0.25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</row>
    <row r="453" spans="1:30" ht="11.25" customHeight="1" x14ac:dyDescent="0.25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</row>
    <row r="454" spans="1:30" ht="11.25" customHeight="1" x14ac:dyDescent="0.25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</row>
    <row r="455" spans="1:30" ht="11.25" customHeight="1" x14ac:dyDescent="0.25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</row>
    <row r="456" spans="1:30" ht="11.25" customHeight="1" x14ac:dyDescent="0.25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</row>
    <row r="457" spans="1:30" ht="11.25" customHeight="1" x14ac:dyDescent="0.25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</row>
    <row r="458" spans="1:30" ht="11.25" customHeight="1" x14ac:dyDescent="0.25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</row>
    <row r="459" spans="1:30" ht="11.25" customHeight="1" x14ac:dyDescent="0.25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</row>
    <row r="460" spans="1:30" ht="11.25" customHeight="1" x14ac:dyDescent="0.25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</row>
    <row r="461" spans="1:30" ht="11.25" customHeight="1" x14ac:dyDescent="0.25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</row>
    <row r="462" spans="1:30" ht="11.25" customHeight="1" x14ac:dyDescent="0.25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</row>
    <row r="463" spans="1:30" ht="11.25" customHeight="1" x14ac:dyDescent="0.25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</row>
    <row r="464" spans="1:30" ht="11.25" customHeight="1" x14ac:dyDescent="0.25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</row>
    <row r="465" spans="1:30" ht="11.25" customHeight="1" x14ac:dyDescent="0.25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</row>
    <row r="466" spans="1:30" ht="11.25" customHeight="1" x14ac:dyDescent="0.25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</row>
    <row r="467" spans="1:30" ht="11.25" customHeight="1" x14ac:dyDescent="0.25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</row>
    <row r="468" spans="1:30" ht="11.25" customHeight="1" x14ac:dyDescent="0.25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</row>
    <row r="469" spans="1:30" ht="11.25" customHeight="1" x14ac:dyDescent="0.25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</row>
    <row r="470" spans="1:30" ht="11.25" customHeight="1" x14ac:dyDescent="0.25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</row>
    <row r="471" spans="1:30" ht="11.25" customHeight="1" x14ac:dyDescent="0.25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</row>
    <row r="472" spans="1:30" ht="11.25" customHeight="1" x14ac:dyDescent="0.25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</row>
    <row r="473" spans="1:30" ht="11.25" customHeight="1" x14ac:dyDescent="0.25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</row>
    <row r="474" spans="1:30" ht="11.25" customHeight="1" x14ac:dyDescent="0.25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</row>
    <row r="475" spans="1:30" ht="11.25" customHeight="1" x14ac:dyDescent="0.25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</row>
    <row r="476" spans="1:30" ht="11.25" customHeight="1" x14ac:dyDescent="0.25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</row>
    <row r="477" spans="1:30" ht="11.25" customHeight="1" x14ac:dyDescent="0.25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</row>
    <row r="478" spans="1:30" ht="11.25" customHeight="1" x14ac:dyDescent="0.25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</row>
    <row r="479" spans="1:30" ht="11.25" customHeight="1" x14ac:dyDescent="0.25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</row>
    <row r="480" spans="1:30" ht="11.25" customHeight="1" x14ac:dyDescent="0.25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</row>
    <row r="481" spans="1:30" ht="11.25" customHeight="1" x14ac:dyDescent="0.25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</row>
    <row r="482" spans="1:30" ht="11.25" customHeight="1" x14ac:dyDescent="0.25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</row>
    <row r="483" spans="1:30" ht="11.25" customHeight="1" x14ac:dyDescent="0.25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</row>
    <row r="484" spans="1:30" ht="11.25" customHeight="1" x14ac:dyDescent="0.25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</row>
    <row r="485" spans="1:30" ht="11.25" customHeight="1" x14ac:dyDescent="0.25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</row>
    <row r="486" spans="1:30" ht="11.25" customHeight="1" x14ac:dyDescent="0.25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</row>
    <row r="487" spans="1:30" ht="11.25" customHeight="1" x14ac:dyDescent="0.25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</row>
    <row r="488" spans="1:30" ht="11.25" customHeight="1" x14ac:dyDescent="0.25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</row>
    <row r="489" spans="1:30" ht="11.25" customHeight="1" x14ac:dyDescent="0.25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</row>
    <row r="490" spans="1:30" ht="11.25" customHeight="1" x14ac:dyDescent="0.25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</row>
    <row r="491" spans="1:30" ht="11.25" customHeight="1" x14ac:dyDescent="0.25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</row>
    <row r="492" spans="1:30" ht="11.25" customHeight="1" x14ac:dyDescent="0.25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</row>
    <row r="493" spans="1:30" ht="11.25" customHeight="1" x14ac:dyDescent="0.25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</row>
    <row r="494" spans="1:30" ht="11.25" customHeight="1" x14ac:dyDescent="0.25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</row>
    <row r="495" spans="1:30" ht="11.25" customHeight="1" x14ac:dyDescent="0.25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</row>
    <row r="496" spans="1:30" ht="11.25" customHeight="1" x14ac:dyDescent="0.25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</row>
    <row r="497" spans="1:30" ht="11.25" customHeight="1" x14ac:dyDescent="0.25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</row>
    <row r="498" spans="1:30" ht="11.25" customHeight="1" x14ac:dyDescent="0.25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</row>
    <row r="499" spans="1:30" ht="11.25" customHeight="1" x14ac:dyDescent="0.25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</row>
    <row r="500" spans="1:30" ht="11.25" customHeight="1" x14ac:dyDescent="0.25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</row>
    <row r="501" spans="1:30" ht="11.25" customHeight="1" x14ac:dyDescent="0.25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</row>
    <row r="502" spans="1:30" ht="11.25" customHeight="1" x14ac:dyDescent="0.25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</row>
    <row r="503" spans="1:30" ht="11.25" customHeight="1" x14ac:dyDescent="0.25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</row>
    <row r="504" spans="1:30" ht="11.25" customHeight="1" x14ac:dyDescent="0.25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</row>
    <row r="505" spans="1:30" ht="11.25" customHeight="1" x14ac:dyDescent="0.25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</row>
    <row r="506" spans="1:30" ht="11.25" customHeight="1" x14ac:dyDescent="0.25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</row>
    <row r="507" spans="1:30" ht="11.25" customHeight="1" x14ac:dyDescent="0.25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</row>
    <row r="508" spans="1:30" ht="11.25" customHeight="1" x14ac:dyDescent="0.25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</row>
    <row r="509" spans="1:30" ht="11.25" customHeight="1" x14ac:dyDescent="0.25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</row>
    <row r="510" spans="1:30" ht="11.25" customHeight="1" x14ac:dyDescent="0.25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</row>
    <row r="511" spans="1:30" ht="11.25" customHeight="1" x14ac:dyDescent="0.25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</row>
    <row r="512" spans="1:30" ht="11.25" customHeight="1" x14ac:dyDescent="0.25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</row>
    <row r="513" spans="1:30" ht="11.25" customHeight="1" x14ac:dyDescent="0.25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</row>
    <row r="514" spans="1:30" ht="11.25" customHeight="1" x14ac:dyDescent="0.25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</row>
    <row r="515" spans="1:30" ht="11.25" customHeight="1" x14ac:dyDescent="0.25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</row>
    <row r="516" spans="1:30" ht="11.25" customHeight="1" x14ac:dyDescent="0.25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</row>
    <row r="517" spans="1:30" ht="11.25" customHeight="1" x14ac:dyDescent="0.25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</row>
    <row r="518" spans="1:30" ht="11.25" customHeight="1" x14ac:dyDescent="0.25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</row>
    <row r="519" spans="1:30" ht="11.25" customHeight="1" x14ac:dyDescent="0.25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</row>
    <row r="520" spans="1:30" ht="11.25" customHeight="1" x14ac:dyDescent="0.25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</row>
    <row r="521" spans="1:30" ht="11.25" customHeight="1" x14ac:dyDescent="0.25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</row>
    <row r="522" spans="1:30" ht="11.25" customHeight="1" x14ac:dyDescent="0.25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</row>
    <row r="523" spans="1:30" ht="11.25" customHeight="1" x14ac:dyDescent="0.25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</row>
    <row r="524" spans="1:30" ht="11.25" customHeight="1" x14ac:dyDescent="0.25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</row>
    <row r="525" spans="1:30" ht="11.25" customHeight="1" x14ac:dyDescent="0.25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</row>
    <row r="526" spans="1:30" ht="11.25" customHeight="1" x14ac:dyDescent="0.25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</row>
    <row r="527" spans="1:30" ht="11.25" customHeight="1" x14ac:dyDescent="0.25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</row>
    <row r="528" spans="1:30" ht="11.25" customHeight="1" x14ac:dyDescent="0.25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</row>
    <row r="529" spans="1:30" ht="11.25" customHeight="1" x14ac:dyDescent="0.25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</row>
    <row r="530" spans="1:30" ht="11.25" customHeight="1" x14ac:dyDescent="0.25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</row>
    <row r="531" spans="1:30" ht="11.25" customHeight="1" x14ac:dyDescent="0.25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</row>
    <row r="532" spans="1:30" ht="11.25" customHeight="1" x14ac:dyDescent="0.25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</row>
    <row r="533" spans="1:30" ht="11.25" customHeight="1" x14ac:dyDescent="0.25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</row>
    <row r="534" spans="1:30" ht="11.25" customHeight="1" x14ac:dyDescent="0.25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</row>
    <row r="535" spans="1:30" ht="11.25" customHeight="1" x14ac:dyDescent="0.25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</row>
    <row r="536" spans="1:30" ht="11.25" customHeight="1" x14ac:dyDescent="0.25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</row>
    <row r="537" spans="1:30" ht="11.25" customHeight="1" x14ac:dyDescent="0.25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</row>
    <row r="538" spans="1:30" ht="11.25" customHeight="1" x14ac:dyDescent="0.25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</row>
    <row r="539" spans="1:30" ht="11.25" customHeight="1" x14ac:dyDescent="0.25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</row>
    <row r="540" spans="1:30" ht="11.25" customHeight="1" x14ac:dyDescent="0.25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</row>
    <row r="541" spans="1:30" ht="11.25" customHeight="1" x14ac:dyDescent="0.25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</row>
    <row r="542" spans="1:30" ht="11.25" customHeight="1" x14ac:dyDescent="0.25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</row>
    <row r="543" spans="1:30" ht="11.25" customHeight="1" x14ac:dyDescent="0.25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</row>
    <row r="544" spans="1:30" ht="11.25" customHeight="1" x14ac:dyDescent="0.25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</row>
    <row r="545" spans="1:30" ht="11.25" customHeight="1" x14ac:dyDescent="0.25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</row>
    <row r="546" spans="1:30" ht="11.25" customHeight="1" x14ac:dyDescent="0.25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</row>
    <row r="547" spans="1:30" ht="11.25" customHeight="1" x14ac:dyDescent="0.25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</row>
    <row r="548" spans="1:30" ht="11.25" customHeight="1" x14ac:dyDescent="0.25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</row>
    <row r="549" spans="1:30" ht="11.25" customHeight="1" x14ac:dyDescent="0.25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</row>
    <row r="550" spans="1:30" ht="11.25" customHeight="1" x14ac:dyDescent="0.25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</row>
    <row r="551" spans="1:30" ht="11.25" customHeight="1" x14ac:dyDescent="0.25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</row>
    <row r="552" spans="1:30" ht="11.25" customHeight="1" x14ac:dyDescent="0.25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</row>
    <row r="553" spans="1:30" ht="11.25" customHeight="1" x14ac:dyDescent="0.25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</row>
    <row r="554" spans="1:30" ht="11.25" customHeight="1" x14ac:dyDescent="0.25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</row>
    <row r="555" spans="1:30" ht="11.25" customHeight="1" x14ac:dyDescent="0.25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</row>
    <row r="556" spans="1:30" ht="11.25" customHeight="1" x14ac:dyDescent="0.25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</row>
    <row r="557" spans="1:30" ht="11.25" customHeight="1" x14ac:dyDescent="0.25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</row>
    <row r="558" spans="1:30" ht="11.25" customHeight="1" x14ac:dyDescent="0.25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</row>
    <row r="559" spans="1:30" ht="11.25" customHeight="1" x14ac:dyDescent="0.25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</row>
    <row r="560" spans="1:30" ht="11.25" customHeight="1" x14ac:dyDescent="0.25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</row>
    <row r="561" spans="1:30" ht="11.25" customHeight="1" x14ac:dyDescent="0.25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</row>
    <row r="562" spans="1:30" ht="11.25" customHeight="1" x14ac:dyDescent="0.25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</row>
    <row r="563" spans="1:30" ht="11.25" customHeight="1" x14ac:dyDescent="0.25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</row>
    <row r="564" spans="1:30" ht="11.25" customHeight="1" x14ac:dyDescent="0.25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</row>
    <row r="565" spans="1:30" ht="11.25" customHeight="1" x14ac:dyDescent="0.25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</row>
    <row r="566" spans="1:30" ht="11.25" customHeight="1" x14ac:dyDescent="0.25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</row>
    <row r="567" spans="1:30" ht="11.25" customHeight="1" x14ac:dyDescent="0.25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</row>
    <row r="568" spans="1:30" ht="11.25" customHeight="1" x14ac:dyDescent="0.25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</row>
    <row r="569" spans="1:30" ht="11.25" customHeight="1" x14ac:dyDescent="0.25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</row>
    <row r="570" spans="1:30" ht="11.25" customHeight="1" x14ac:dyDescent="0.25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</row>
    <row r="571" spans="1:30" ht="11.25" customHeight="1" x14ac:dyDescent="0.25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</row>
    <row r="572" spans="1:30" ht="11.25" customHeight="1" x14ac:dyDescent="0.25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</row>
    <row r="573" spans="1:30" ht="11.25" customHeight="1" x14ac:dyDescent="0.25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</row>
    <row r="574" spans="1:30" ht="11.25" customHeight="1" x14ac:dyDescent="0.25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</row>
    <row r="575" spans="1:30" ht="11.25" customHeight="1" x14ac:dyDescent="0.25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</row>
    <row r="576" spans="1:30" ht="11.25" customHeight="1" x14ac:dyDescent="0.25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</row>
    <row r="577" spans="1:30" ht="11.25" customHeight="1" x14ac:dyDescent="0.25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</row>
    <row r="578" spans="1:30" ht="11.25" customHeight="1" x14ac:dyDescent="0.25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</row>
    <row r="579" spans="1:30" ht="11.25" customHeight="1" x14ac:dyDescent="0.25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</row>
    <row r="580" spans="1:30" ht="11.25" customHeight="1" x14ac:dyDescent="0.25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</row>
    <row r="581" spans="1:30" ht="11.25" customHeight="1" x14ac:dyDescent="0.25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</row>
    <row r="582" spans="1:30" ht="11.25" customHeight="1" x14ac:dyDescent="0.25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</row>
    <row r="583" spans="1:30" ht="11.25" customHeight="1" x14ac:dyDescent="0.25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</row>
    <row r="584" spans="1:30" ht="11.25" customHeight="1" x14ac:dyDescent="0.25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</row>
    <row r="585" spans="1:30" ht="11.25" customHeight="1" x14ac:dyDescent="0.25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</row>
    <row r="586" spans="1:30" ht="11.25" customHeight="1" x14ac:dyDescent="0.25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</row>
    <row r="587" spans="1:30" ht="11.25" customHeight="1" x14ac:dyDescent="0.25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</row>
    <row r="588" spans="1:30" ht="11.25" customHeight="1" x14ac:dyDescent="0.25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</row>
    <row r="589" spans="1:30" ht="11.25" customHeight="1" x14ac:dyDescent="0.25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</row>
    <row r="590" spans="1:30" ht="11.25" customHeight="1" x14ac:dyDescent="0.25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</row>
    <row r="591" spans="1:30" ht="11.25" customHeight="1" x14ac:dyDescent="0.25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</row>
    <row r="592" spans="1:30" ht="11.25" customHeight="1" x14ac:dyDescent="0.25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</row>
    <row r="593" spans="1:30" ht="11.25" customHeight="1" x14ac:dyDescent="0.25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</row>
    <row r="594" spans="1:30" ht="11.25" customHeight="1" x14ac:dyDescent="0.25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</row>
    <row r="595" spans="1:30" ht="11.25" customHeight="1" x14ac:dyDescent="0.25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</row>
    <row r="596" spans="1:30" ht="11.25" customHeight="1" x14ac:dyDescent="0.25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</row>
    <row r="597" spans="1:30" ht="11.25" customHeight="1" x14ac:dyDescent="0.25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</row>
    <row r="598" spans="1:30" ht="11.25" customHeight="1" x14ac:dyDescent="0.25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</row>
    <row r="599" spans="1:30" ht="11.25" customHeight="1" x14ac:dyDescent="0.25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</row>
    <row r="600" spans="1:30" ht="11.25" customHeight="1" x14ac:dyDescent="0.25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</row>
    <row r="601" spans="1:30" ht="11.25" customHeight="1" x14ac:dyDescent="0.25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</row>
    <row r="602" spans="1:30" ht="11.25" customHeight="1" x14ac:dyDescent="0.25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</row>
    <row r="603" spans="1:30" ht="11.25" customHeight="1" x14ac:dyDescent="0.25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</row>
    <row r="604" spans="1:30" ht="11.25" customHeight="1" x14ac:dyDescent="0.25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</row>
    <row r="605" spans="1:30" ht="11.25" customHeight="1" x14ac:dyDescent="0.25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</row>
    <row r="606" spans="1:30" ht="11.25" customHeight="1" x14ac:dyDescent="0.25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</row>
    <row r="607" spans="1:30" ht="11.25" customHeight="1" x14ac:dyDescent="0.25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</row>
    <row r="608" spans="1:30" ht="11.25" customHeight="1" x14ac:dyDescent="0.25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</row>
    <row r="609" spans="1:30" ht="11.25" customHeight="1" x14ac:dyDescent="0.25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</row>
    <row r="610" spans="1:30" ht="11.25" customHeight="1" x14ac:dyDescent="0.25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</row>
    <row r="611" spans="1:30" ht="11.25" customHeight="1" x14ac:dyDescent="0.25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</row>
    <row r="612" spans="1:30" ht="11.25" customHeight="1" x14ac:dyDescent="0.25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</row>
    <row r="613" spans="1:30" ht="11.25" customHeight="1" x14ac:dyDescent="0.25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</row>
    <row r="614" spans="1:30" ht="11.25" customHeight="1" x14ac:dyDescent="0.25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</row>
    <row r="615" spans="1:30" ht="11.25" customHeight="1" x14ac:dyDescent="0.25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</row>
    <row r="616" spans="1:30" ht="11.25" customHeight="1" x14ac:dyDescent="0.25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</row>
    <row r="617" spans="1:30" ht="11.25" customHeight="1" x14ac:dyDescent="0.25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</row>
    <row r="618" spans="1:30" ht="11.25" customHeight="1" x14ac:dyDescent="0.25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</row>
    <row r="619" spans="1:30" ht="11.25" customHeight="1" x14ac:dyDescent="0.25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</row>
    <row r="620" spans="1:30" ht="11.25" customHeight="1" x14ac:dyDescent="0.25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</row>
    <row r="621" spans="1:30" ht="11.25" customHeight="1" x14ac:dyDescent="0.25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</row>
    <row r="622" spans="1:30" ht="11.25" customHeight="1" x14ac:dyDescent="0.25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</row>
    <row r="623" spans="1:30" ht="11.25" customHeight="1" x14ac:dyDescent="0.25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</row>
    <row r="624" spans="1:30" ht="11.25" customHeight="1" x14ac:dyDescent="0.25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</row>
    <row r="625" spans="1:30" ht="11.25" customHeight="1" x14ac:dyDescent="0.25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</row>
    <row r="626" spans="1:30" ht="11.25" customHeight="1" x14ac:dyDescent="0.25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</row>
    <row r="627" spans="1:30" ht="11.25" customHeight="1" x14ac:dyDescent="0.25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</row>
    <row r="628" spans="1:30" ht="11.25" customHeight="1" x14ac:dyDescent="0.25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</row>
    <row r="629" spans="1:30" ht="11.25" customHeight="1" x14ac:dyDescent="0.25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</row>
    <row r="630" spans="1:30" ht="11.25" customHeight="1" x14ac:dyDescent="0.25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</row>
    <row r="631" spans="1:30" ht="11.25" customHeight="1" x14ac:dyDescent="0.25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</row>
    <row r="632" spans="1:30" ht="11.25" customHeight="1" x14ac:dyDescent="0.25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</row>
    <row r="633" spans="1:30" ht="11.25" customHeight="1" x14ac:dyDescent="0.25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</row>
    <row r="634" spans="1:30" ht="11.25" customHeight="1" x14ac:dyDescent="0.25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</row>
    <row r="635" spans="1:30" ht="11.25" customHeight="1" x14ac:dyDescent="0.25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</row>
    <row r="636" spans="1:30" ht="11.25" customHeight="1" x14ac:dyDescent="0.25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</row>
    <row r="637" spans="1:30" ht="11.25" customHeight="1" x14ac:dyDescent="0.25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</row>
    <row r="638" spans="1:30" ht="11.25" customHeight="1" x14ac:dyDescent="0.25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</row>
    <row r="639" spans="1:30" ht="11.25" customHeight="1" x14ac:dyDescent="0.25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</row>
    <row r="640" spans="1:30" ht="11.25" customHeight="1" x14ac:dyDescent="0.25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</row>
    <row r="641" spans="1:30" ht="11.25" customHeight="1" x14ac:dyDescent="0.25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</row>
    <row r="642" spans="1:30" ht="11.25" customHeight="1" x14ac:dyDescent="0.25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</row>
    <row r="643" spans="1:30" ht="11.25" customHeight="1" x14ac:dyDescent="0.25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</row>
    <row r="644" spans="1:30" ht="11.25" customHeight="1" x14ac:dyDescent="0.25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</row>
    <row r="645" spans="1:30" ht="11.25" customHeight="1" x14ac:dyDescent="0.25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</row>
    <row r="646" spans="1:30" ht="11.25" customHeight="1" x14ac:dyDescent="0.25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</row>
    <row r="647" spans="1:30" ht="11.25" customHeight="1" x14ac:dyDescent="0.25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</row>
    <row r="648" spans="1:30" ht="11.25" customHeight="1" x14ac:dyDescent="0.25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</row>
    <row r="649" spans="1:30" ht="11.25" customHeight="1" x14ac:dyDescent="0.25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</row>
    <row r="650" spans="1:30" ht="11.25" customHeight="1" x14ac:dyDescent="0.25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</row>
    <row r="651" spans="1:30" ht="11.25" customHeight="1" x14ac:dyDescent="0.25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</row>
    <row r="652" spans="1:30" ht="11.25" customHeight="1" x14ac:dyDescent="0.25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</row>
    <row r="653" spans="1:30" ht="11.25" customHeight="1" x14ac:dyDescent="0.25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</row>
    <row r="654" spans="1:30" ht="11.25" customHeight="1" x14ac:dyDescent="0.25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</row>
    <row r="655" spans="1:30" ht="11.25" customHeight="1" x14ac:dyDescent="0.25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</row>
    <row r="656" spans="1:30" ht="11.25" customHeight="1" x14ac:dyDescent="0.25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</row>
    <row r="657" spans="1:30" ht="11.25" customHeight="1" x14ac:dyDescent="0.25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</row>
    <row r="658" spans="1:30" ht="11.25" customHeight="1" x14ac:dyDescent="0.25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</row>
    <row r="659" spans="1:30" ht="11.25" customHeight="1" x14ac:dyDescent="0.25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</row>
    <row r="660" spans="1:30" ht="11.25" customHeight="1" x14ac:dyDescent="0.25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</row>
    <row r="661" spans="1:30" ht="11.25" customHeight="1" x14ac:dyDescent="0.25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</row>
    <row r="662" spans="1:30" ht="11.25" customHeight="1" x14ac:dyDescent="0.25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</row>
    <row r="663" spans="1:30" ht="11.25" customHeight="1" x14ac:dyDescent="0.25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</row>
    <row r="664" spans="1:30" ht="11.25" customHeight="1" x14ac:dyDescent="0.25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</row>
    <row r="665" spans="1:30" ht="11.25" customHeight="1" x14ac:dyDescent="0.25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</row>
    <row r="666" spans="1:30" ht="11.25" customHeight="1" x14ac:dyDescent="0.25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</row>
    <row r="667" spans="1:30" ht="11.25" customHeight="1" x14ac:dyDescent="0.25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</row>
    <row r="668" spans="1:30" ht="11.25" customHeight="1" x14ac:dyDescent="0.25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</row>
    <row r="669" spans="1:30" ht="11.25" customHeight="1" x14ac:dyDescent="0.25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</row>
    <row r="670" spans="1:30" ht="11.25" customHeight="1" x14ac:dyDescent="0.25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</row>
    <row r="671" spans="1:30" ht="11.25" customHeight="1" x14ac:dyDescent="0.25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</row>
    <row r="672" spans="1:30" ht="11.25" customHeight="1" x14ac:dyDescent="0.25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</row>
    <row r="673" spans="1:30" ht="11.25" customHeight="1" x14ac:dyDescent="0.25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</row>
    <row r="674" spans="1:30" ht="11.25" customHeight="1" x14ac:dyDescent="0.25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</row>
    <row r="675" spans="1:30" ht="11.25" customHeight="1" x14ac:dyDescent="0.25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</row>
    <row r="676" spans="1:30" ht="11.25" customHeight="1" x14ac:dyDescent="0.25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</row>
    <row r="677" spans="1:30" ht="11.25" customHeight="1" x14ac:dyDescent="0.25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</row>
    <row r="678" spans="1:30" ht="11.25" customHeight="1" x14ac:dyDescent="0.25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</row>
    <row r="679" spans="1:30" ht="11.25" customHeight="1" x14ac:dyDescent="0.25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</row>
    <row r="680" spans="1:30" ht="11.25" customHeight="1" x14ac:dyDescent="0.25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</row>
    <row r="681" spans="1:30" ht="11.25" customHeight="1" x14ac:dyDescent="0.25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</row>
    <row r="682" spans="1:30" ht="11.25" customHeight="1" x14ac:dyDescent="0.25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</row>
    <row r="683" spans="1:30" ht="11.25" customHeight="1" x14ac:dyDescent="0.25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</row>
    <row r="684" spans="1:30" ht="11.25" customHeight="1" x14ac:dyDescent="0.25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</row>
    <row r="685" spans="1:30" ht="11.25" customHeight="1" x14ac:dyDescent="0.25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</row>
    <row r="686" spans="1:30" ht="11.25" customHeight="1" x14ac:dyDescent="0.25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</row>
    <row r="687" spans="1:30" ht="11.25" customHeight="1" x14ac:dyDescent="0.25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</row>
    <row r="688" spans="1:30" ht="11.25" customHeight="1" x14ac:dyDescent="0.25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</row>
    <row r="689" spans="1:30" ht="11.25" customHeight="1" x14ac:dyDescent="0.25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</row>
    <row r="690" spans="1:30" ht="11.25" customHeight="1" x14ac:dyDescent="0.25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</row>
    <row r="691" spans="1:30" ht="11.25" customHeight="1" x14ac:dyDescent="0.25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</row>
    <row r="692" spans="1:30" ht="11.25" customHeight="1" x14ac:dyDescent="0.25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</row>
    <row r="693" spans="1:30" ht="11.25" customHeight="1" x14ac:dyDescent="0.25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</row>
    <row r="694" spans="1:30" ht="11.25" customHeight="1" x14ac:dyDescent="0.25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</row>
    <row r="695" spans="1:30" ht="11.25" customHeight="1" x14ac:dyDescent="0.25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</row>
    <row r="696" spans="1:30" ht="11.25" customHeight="1" x14ac:dyDescent="0.25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</row>
    <row r="697" spans="1:30" ht="11.25" customHeight="1" x14ac:dyDescent="0.25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</row>
    <row r="698" spans="1:30" ht="11.25" customHeight="1" x14ac:dyDescent="0.25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</row>
    <row r="699" spans="1:30" ht="11.25" customHeight="1" x14ac:dyDescent="0.25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</row>
    <row r="700" spans="1:30" ht="11.25" customHeight="1" x14ac:dyDescent="0.25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</row>
    <row r="701" spans="1:30" ht="11.25" customHeight="1" x14ac:dyDescent="0.25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</row>
    <row r="702" spans="1:30" ht="11.25" customHeight="1" x14ac:dyDescent="0.25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</row>
    <row r="703" spans="1:30" ht="11.25" customHeight="1" x14ac:dyDescent="0.25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</row>
    <row r="704" spans="1:30" ht="11.25" customHeight="1" x14ac:dyDescent="0.25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</row>
    <row r="705" spans="1:30" ht="11.25" customHeight="1" x14ac:dyDescent="0.25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</row>
    <row r="706" spans="1:30" ht="11.25" customHeight="1" x14ac:dyDescent="0.25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</row>
    <row r="707" spans="1:30" ht="11.25" customHeight="1" x14ac:dyDescent="0.25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</row>
    <row r="708" spans="1:30" ht="11.25" customHeight="1" x14ac:dyDescent="0.25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</row>
    <row r="709" spans="1:30" ht="11.25" customHeight="1" x14ac:dyDescent="0.25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</row>
    <row r="710" spans="1:30" ht="11.25" customHeight="1" x14ac:dyDescent="0.25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</row>
    <row r="711" spans="1:30" ht="11.25" customHeight="1" x14ac:dyDescent="0.25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</row>
    <row r="712" spans="1:30" ht="11.25" customHeight="1" x14ac:dyDescent="0.25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</row>
    <row r="713" spans="1:30" ht="11.25" customHeight="1" x14ac:dyDescent="0.25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</row>
    <row r="714" spans="1:30" ht="11.25" customHeight="1" x14ac:dyDescent="0.25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</row>
    <row r="715" spans="1:30" ht="11.25" customHeight="1" x14ac:dyDescent="0.25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</row>
    <row r="716" spans="1:30" ht="11.25" customHeight="1" x14ac:dyDescent="0.25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</row>
    <row r="717" spans="1:30" ht="11.25" customHeight="1" x14ac:dyDescent="0.25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</row>
    <row r="718" spans="1:30" ht="11.25" customHeight="1" x14ac:dyDescent="0.25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</row>
    <row r="719" spans="1:30" ht="11.25" customHeight="1" x14ac:dyDescent="0.25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</row>
    <row r="720" spans="1:30" ht="11.25" customHeight="1" x14ac:dyDescent="0.25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</row>
    <row r="721" spans="1:30" ht="11.25" customHeight="1" x14ac:dyDescent="0.25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</row>
    <row r="722" spans="1:30" ht="11.25" customHeight="1" x14ac:dyDescent="0.25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</row>
    <row r="723" spans="1:30" ht="11.25" customHeight="1" x14ac:dyDescent="0.25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</row>
    <row r="724" spans="1:30" ht="11.25" customHeight="1" x14ac:dyDescent="0.25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</row>
    <row r="725" spans="1:30" ht="11.25" customHeight="1" x14ac:dyDescent="0.25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</row>
    <row r="726" spans="1:30" ht="11.25" customHeight="1" x14ac:dyDescent="0.25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</row>
    <row r="727" spans="1:30" ht="11.25" customHeight="1" x14ac:dyDescent="0.25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</row>
    <row r="728" spans="1:30" ht="11.25" customHeight="1" x14ac:dyDescent="0.25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</row>
    <row r="729" spans="1:30" ht="11.25" customHeight="1" x14ac:dyDescent="0.25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</row>
    <row r="730" spans="1:30" ht="11.25" customHeight="1" x14ac:dyDescent="0.25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</row>
    <row r="731" spans="1:30" ht="11.25" customHeight="1" x14ac:dyDescent="0.25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</row>
    <row r="732" spans="1:30" ht="11.25" customHeight="1" x14ac:dyDescent="0.25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</row>
    <row r="733" spans="1:30" ht="11.25" customHeight="1" x14ac:dyDescent="0.25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</row>
    <row r="734" spans="1:30" ht="11.25" customHeight="1" x14ac:dyDescent="0.25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</row>
    <row r="735" spans="1:30" ht="11.25" customHeight="1" x14ac:dyDescent="0.25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</row>
    <row r="736" spans="1:30" ht="11.25" customHeight="1" x14ac:dyDescent="0.25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</row>
    <row r="737" spans="1:30" ht="11.25" customHeight="1" x14ac:dyDescent="0.25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</row>
    <row r="738" spans="1:30" ht="11.25" customHeight="1" x14ac:dyDescent="0.25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</row>
    <row r="739" spans="1:30" ht="11.25" customHeight="1" x14ac:dyDescent="0.25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</row>
    <row r="740" spans="1:30" ht="11.25" customHeight="1" x14ac:dyDescent="0.25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</row>
    <row r="741" spans="1:30" ht="11.25" customHeight="1" x14ac:dyDescent="0.25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</row>
    <row r="742" spans="1:30" ht="11.25" customHeight="1" x14ac:dyDescent="0.25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</row>
    <row r="743" spans="1:30" ht="11.25" customHeight="1" x14ac:dyDescent="0.25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</row>
    <row r="744" spans="1:30" ht="11.25" customHeight="1" x14ac:dyDescent="0.25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</row>
    <row r="745" spans="1:30" ht="11.25" customHeight="1" x14ac:dyDescent="0.25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</row>
    <row r="746" spans="1:30" ht="11.25" customHeight="1" x14ac:dyDescent="0.25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</row>
    <row r="747" spans="1:30" ht="11.25" customHeight="1" x14ac:dyDescent="0.25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</row>
    <row r="748" spans="1:30" ht="11.25" customHeight="1" x14ac:dyDescent="0.25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</row>
    <row r="749" spans="1:30" ht="11.25" customHeight="1" x14ac:dyDescent="0.25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</row>
    <row r="750" spans="1:30" ht="11.25" customHeight="1" x14ac:dyDescent="0.25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</row>
    <row r="751" spans="1:30" ht="11.25" customHeight="1" x14ac:dyDescent="0.25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</row>
    <row r="752" spans="1:30" ht="11.25" customHeight="1" x14ac:dyDescent="0.25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</row>
    <row r="753" spans="1:30" ht="11.25" customHeight="1" x14ac:dyDescent="0.25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</row>
    <row r="754" spans="1:30" ht="11.25" customHeight="1" x14ac:dyDescent="0.25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</row>
    <row r="755" spans="1:30" ht="11.25" customHeight="1" x14ac:dyDescent="0.25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</row>
    <row r="756" spans="1:30" ht="11.25" customHeight="1" x14ac:dyDescent="0.25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</row>
    <row r="757" spans="1:30" ht="11.25" customHeight="1" x14ac:dyDescent="0.25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</row>
    <row r="758" spans="1:30" ht="11.25" customHeight="1" x14ac:dyDescent="0.25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</row>
    <row r="759" spans="1:30" ht="11.25" customHeight="1" x14ac:dyDescent="0.25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</row>
    <row r="760" spans="1:30" ht="11.25" customHeight="1" x14ac:dyDescent="0.25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</row>
    <row r="761" spans="1:30" ht="11.25" customHeight="1" x14ac:dyDescent="0.25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</row>
    <row r="762" spans="1:30" ht="11.25" customHeight="1" x14ac:dyDescent="0.25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</row>
    <row r="763" spans="1:30" ht="11.25" customHeight="1" x14ac:dyDescent="0.25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</row>
    <row r="764" spans="1:30" ht="11.25" customHeight="1" x14ac:dyDescent="0.25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</row>
    <row r="765" spans="1:30" ht="11.25" customHeight="1" x14ac:dyDescent="0.25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</row>
    <row r="766" spans="1:30" ht="11.25" customHeight="1" x14ac:dyDescent="0.25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</row>
    <row r="767" spans="1:30" ht="11.25" customHeight="1" x14ac:dyDescent="0.25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</row>
    <row r="768" spans="1:30" ht="11.25" customHeight="1" x14ac:dyDescent="0.25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</row>
    <row r="769" spans="1:30" ht="11.25" customHeight="1" x14ac:dyDescent="0.25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</row>
    <row r="770" spans="1:30" ht="11.25" customHeight="1" x14ac:dyDescent="0.25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</row>
    <row r="771" spans="1:30" ht="11.25" customHeight="1" x14ac:dyDescent="0.25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</row>
    <row r="772" spans="1:30" ht="11.25" customHeight="1" x14ac:dyDescent="0.25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</row>
    <row r="773" spans="1:30" ht="11.25" customHeight="1" x14ac:dyDescent="0.25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</row>
    <row r="774" spans="1:30" ht="11.25" customHeight="1" x14ac:dyDescent="0.25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</row>
    <row r="775" spans="1:30" ht="11.25" customHeight="1" x14ac:dyDescent="0.25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</row>
    <row r="776" spans="1:30" ht="11.25" customHeight="1" x14ac:dyDescent="0.25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</row>
    <row r="777" spans="1:30" ht="11.25" customHeight="1" x14ac:dyDescent="0.25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</row>
    <row r="778" spans="1:30" ht="11.25" customHeight="1" x14ac:dyDescent="0.25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</row>
    <row r="779" spans="1:30" ht="11.25" customHeight="1" x14ac:dyDescent="0.25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</row>
    <row r="780" spans="1:30" ht="11.25" customHeight="1" x14ac:dyDescent="0.25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</row>
    <row r="781" spans="1:30" ht="11.25" customHeight="1" x14ac:dyDescent="0.25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</row>
    <row r="782" spans="1:30" ht="11.25" customHeight="1" x14ac:dyDescent="0.25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</row>
    <row r="783" spans="1:30" ht="11.25" customHeight="1" x14ac:dyDescent="0.25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</row>
    <row r="784" spans="1:30" ht="11.25" customHeight="1" x14ac:dyDescent="0.25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</row>
    <row r="785" spans="1:30" ht="11.25" customHeight="1" x14ac:dyDescent="0.25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</row>
    <row r="786" spans="1:30" ht="11.25" customHeight="1" x14ac:dyDescent="0.25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</row>
    <row r="787" spans="1:30" ht="11.25" customHeight="1" x14ac:dyDescent="0.25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</row>
    <row r="788" spans="1:30" ht="11.25" customHeight="1" x14ac:dyDescent="0.25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</row>
    <row r="789" spans="1:30" ht="11.25" customHeight="1" x14ac:dyDescent="0.25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</row>
    <row r="790" spans="1:30" ht="11.25" customHeight="1" x14ac:dyDescent="0.25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</row>
    <row r="791" spans="1:30" ht="11.25" customHeight="1" x14ac:dyDescent="0.25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</row>
    <row r="792" spans="1:30" ht="11.25" customHeight="1" x14ac:dyDescent="0.25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</row>
    <row r="793" spans="1:30" ht="11.25" customHeight="1" x14ac:dyDescent="0.25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</row>
    <row r="794" spans="1:30" ht="11.25" customHeight="1" x14ac:dyDescent="0.25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</row>
    <row r="795" spans="1:30" ht="11.25" customHeight="1" x14ac:dyDescent="0.25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</row>
    <row r="796" spans="1:30" ht="11.25" customHeight="1" x14ac:dyDescent="0.25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</row>
    <row r="797" spans="1:30" ht="11.25" customHeight="1" x14ac:dyDescent="0.25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</row>
    <row r="798" spans="1:30" ht="11.25" customHeight="1" x14ac:dyDescent="0.25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</row>
    <row r="799" spans="1:30" ht="11.25" customHeight="1" x14ac:dyDescent="0.25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</row>
    <row r="800" spans="1:30" ht="11.25" customHeight="1" x14ac:dyDescent="0.25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</row>
    <row r="801" spans="1:30" ht="11.25" customHeight="1" x14ac:dyDescent="0.25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</row>
    <row r="802" spans="1:30" ht="11.25" customHeight="1" x14ac:dyDescent="0.25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</row>
    <row r="803" spans="1:30" ht="11.25" customHeight="1" x14ac:dyDescent="0.25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</row>
    <row r="804" spans="1:30" ht="11.25" customHeight="1" x14ac:dyDescent="0.25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</row>
    <row r="805" spans="1:30" ht="11.25" customHeight="1" x14ac:dyDescent="0.25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</row>
    <row r="806" spans="1:30" ht="11.25" customHeight="1" x14ac:dyDescent="0.25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</row>
    <row r="807" spans="1:30" ht="11.25" customHeight="1" x14ac:dyDescent="0.25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</row>
    <row r="808" spans="1:30" ht="11.25" customHeight="1" x14ac:dyDescent="0.25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</row>
    <row r="809" spans="1:30" ht="11.25" customHeight="1" x14ac:dyDescent="0.25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</row>
    <row r="810" spans="1:30" ht="11.25" customHeight="1" x14ac:dyDescent="0.25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</row>
    <row r="811" spans="1:30" ht="11.25" customHeight="1" x14ac:dyDescent="0.25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</row>
    <row r="812" spans="1:30" ht="11.25" customHeight="1" x14ac:dyDescent="0.25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</row>
    <row r="813" spans="1:30" ht="11.25" customHeight="1" x14ac:dyDescent="0.25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</row>
    <row r="814" spans="1:30" ht="11.25" customHeight="1" x14ac:dyDescent="0.25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</row>
    <row r="815" spans="1:30" ht="11.25" customHeight="1" x14ac:dyDescent="0.25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</row>
    <row r="816" spans="1:30" ht="11.25" customHeight="1" x14ac:dyDescent="0.25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</row>
    <row r="817" spans="1:30" ht="11.25" customHeight="1" x14ac:dyDescent="0.25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</row>
    <row r="818" spans="1:30" ht="11.25" customHeight="1" x14ac:dyDescent="0.25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</row>
    <row r="819" spans="1:30" ht="11.25" customHeight="1" x14ac:dyDescent="0.25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</row>
    <row r="820" spans="1:30" ht="11.25" customHeight="1" x14ac:dyDescent="0.25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</row>
    <row r="821" spans="1:30" ht="11.25" customHeight="1" x14ac:dyDescent="0.25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</row>
    <row r="822" spans="1:30" ht="11.25" customHeight="1" x14ac:dyDescent="0.25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</row>
    <row r="823" spans="1:30" ht="11.25" customHeight="1" x14ac:dyDescent="0.25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</row>
    <row r="824" spans="1:30" ht="11.25" customHeight="1" x14ac:dyDescent="0.25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</row>
    <row r="825" spans="1:30" ht="11.25" customHeight="1" x14ac:dyDescent="0.25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</row>
    <row r="826" spans="1:30" ht="11.25" customHeight="1" x14ac:dyDescent="0.25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</row>
    <row r="827" spans="1:30" ht="11.25" customHeight="1" x14ac:dyDescent="0.25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</row>
    <row r="828" spans="1:30" ht="11.25" customHeight="1" x14ac:dyDescent="0.25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</row>
    <row r="829" spans="1:30" ht="11.25" customHeight="1" x14ac:dyDescent="0.25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</row>
    <row r="830" spans="1:30" ht="11.25" customHeight="1" x14ac:dyDescent="0.25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</row>
    <row r="831" spans="1:30" ht="11.25" customHeight="1" x14ac:dyDescent="0.25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</row>
    <row r="832" spans="1:30" ht="11.25" customHeight="1" x14ac:dyDescent="0.25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</row>
    <row r="833" spans="1:30" ht="11.25" customHeight="1" x14ac:dyDescent="0.25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</row>
    <row r="834" spans="1:30" ht="11.25" customHeight="1" x14ac:dyDescent="0.25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</row>
    <row r="835" spans="1:30" ht="11.25" customHeight="1" x14ac:dyDescent="0.25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</row>
    <row r="836" spans="1:30" ht="11.25" customHeight="1" x14ac:dyDescent="0.25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</row>
    <row r="837" spans="1:30" ht="11.25" customHeight="1" x14ac:dyDescent="0.25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</row>
    <row r="838" spans="1:30" ht="11.25" customHeight="1" x14ac:dyDescent="0.25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</row>
    <row r="839" spans="1:30" ht="11.25" customHeight="1" x14ac:dyDescent="0.25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</row>
    <row r="840" spans="1:30" ht="11.25" customHeight="1" x14ac:dyDescent="0.25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</row>
    <row r="841" spans="1:30" ht="11.25" customHeight="1" x14ac:dyDescent="0.25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</row>
    <row r="842" spans="1:30" ht="11.25" customHeight="1" x14ac:dyDescent="0.25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</row>
    <row r="843" spans="1:30" ht="11.25" customHeight="1" x14ac:dyDescent="0.25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</row>
    <row r="844" spans="1:30" ht="11.25" customHeight="1" x14ac:dyDescent="0.25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</row>
    <row r="845" spans="1:30" ht="11.25" customHeight="1" x14ac:dyDescent="0.25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</row>
    <row r="846" spans="1:30" ht="11.25" customHeight="1" x14ac:dyDescent="0.25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</row>
    <row r="847" spans="1:30" ht="11.25" customHeight="1" x14ac:dyDescent="0.25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</row>
    <row r="848" spans="1:30" ht="11.25" customHeight="1" x14ac:dyDescent="0.25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</row>
    <row r="849" spans="1:30" ht="11.25" customHeight="1" x14ac:dyDescent="0.25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</row>
    <row r="850" spans="1:30" ht="11.25" customHeight="1" x14ac:dyDescent="0.25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</row>
    <row r="851" spans="1:30" ht="11.25" customHeight="1" x14ac:dyDescent="0.25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</row>
    <row r="852" spans="1:30" ht="11.25" customHeight="1" x14ac:dyDescent="0.25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</row>
    <row r="853" spans="1:30" ht="11.25" customHeight="1" x14ac:dyDescent="0.25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</row>
    <row r="854" spans="1:30" ht="11.25" customHeight="1" x14ac:dyDescent="0.25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</row>
    <row r="855" spans="1:30" ht="11.25" customHeight="1" x14ac:dyDescent="0.25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</row>
    <row r="856" spans="1:30" ht="11.25" customHeight="1" x14ac:dyDescent="0.25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</row>
    <row r="857" spans="1:30" ht="11.25" customHeight="1" x14ac:dyDescent="0.25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</row>
    <row r="858" spans="1:30" ht="11.25" customHeight="1" x14ac:dyDescent="0.25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</row>
    <row r="859" spans="1:30" ht="11.25" customHeight="1" x14ac:dyDescent="0.25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</row>
    <row r="860" spans="1:30" ht="11.25" customHeight="1" x14ac:dyDescent="0.25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</row>
    <row r="861" spans="1:30" ht="11.25" customHeight="1" x14ac:dyDescent="0.25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</row>
    <row r="862" spans="1:30" ht="11.25" customHeight="1" x14ac:dyDescent="0.25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</row>
    <row r="863" spans="1:30" ht="11.25" customHeight="1" x14ac:dyDescent="0.25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</row>
    <row r="864" spans="1:30" ht="11.25" customHeight="1" x14ac:dyDescent="0.25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</row>
    <row r="865" spans="1:30" ht="11.25" customHeight="1" x14ac:dyDescent="0.25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</row>
    <row r="866" spans="1:30" ht="11.25" customHeight="1" x14ac:dyDescent="0.25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</row>
    <row r="867" spans="1:30" ht="11.25" customHeight="1" x14ac:dyDescent="0.25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</row>
    <row r="868" spans="1:30" ht="11.25" customHeight="1" x14ac:dyDescent="0.25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</row>
    <row r="869" spans="1:30" ht="11.25" customHeight="1" x14ac:dyDescent="0.25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</row>
    <row r="870" spans="1:30" ht="11.25" customHeight="1" x14ac:dyDescent="0.25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</row>
    <row r="871" spans="1:30" ht="11.25" customHeight="1" x14ac:dyDescent="0.25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</row>
    <row r="872" spans="1:30" ht="11.25" customHeight="1" x14ac:dyDescent="0.25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</row>
    <row r="873" spans="1:30" ht="11.25" customHeight="1" x14ac:dyDescent="0.25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</row>
    <row r="874" spans="1:30" ht="11.25" customHeight="1" x14ac:dyDescent="0.25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</row>
    <row r="875" spans="1:30" ht="11.25" customHeight="1" x14ac:dyDescent="0.25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</row>
    <row r="876" spans="1:30" ht="11.25" customHeight="1" x14ac:dyDescent="0.25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</row>
    <row r="877" spans="1:30" ht="11.25" customHeight="1" x14ac:dyDescent="0.25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</row>
    <row r="878" spans="1:30" ht="11.25" customHeight="1" x14ac:dyDescent="0.25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</row>
    <row r="879" spans="1:30" ht="11.25" customHeight="1" x14ac:dyDescent="0.25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</row>
    <row r="880" spans="1:30" ht="11.25" customHeight="1" x14ac:dyDescent="0.25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</row>
    <row r="881" spans="1:30" ht="11.25" customHeight="1" x14ac:dyDescent="0.25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</row>
    <row r="882" spans="1:30" ht="11.25" customHeight="1" x14ac:dyDescent="0.25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</row>
    <row r="883" spans="1:30" ht="11.25" customHeight="1" x14ac:dyDescent="0.25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</row>
    <row r="884" spans="1:30" ht="11.25" customHeight="1" x14ac:dyDescent="0.25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</row>
    <row r="885" spans="1:30" ht="11.25" customHeight="1" x14ac:dyDescent="0.25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</row>
    <row r="886" spans="1:30" ht="11.25" customHeight="1" x14ac:dyDescent="0.25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</row>
    <row r="887" spans="1:30" ht="11.25" customHeight="1" x14ac:dyDescent="0.25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</row>
    <row r="888" spans="1:30" ht="11.25" customHeight="1" x14ac:dyDescent="0.25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</row>
    <row r="889" spans="1:30" ht="11.25" customHeight="1" x14ac:dyDescent="0.25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</row>
    <row r="890" spans="1:30" ht="11.25" customHeight="1" x14ac:dyDescent="0.25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</row>
    <row r="891" spans="1:30" ht="11.25" customHeight="1" x14ac:dyDescent="0.25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</row>
    <row r="892" spans="1:30" ht="11.25" customHeight="1" x14ac:dyDescent="0.25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</row>
    <row r="893" spans="1:30" ht="11.25" customHeight="1" x14ac:dyDescent="0.25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</row>
    <row r="894" spans="1:30" ht="11.25" customHeight="1" x14ac:dyDescent="0.25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</row>
    <row r="895" spans="1:30" ht="11.25" customHeight="1" x14ac:dyDescent="0.25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</row>
    <row r="896" spans="1:30" ht="11.25" customHeight="1" x14ac:dyDescent="0.25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</row>
    <row r="897" spans="1:30" ht="11.25" customHeight="1" x14ac:dyDescent="0.25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</row>
    <row r="898" spans="1:30" ht="11.25" customHeight="1" x14ac:dyDescent="0.25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</row>
    <row r="899" spans="1:30" ht="11.25" customHeight="1" x14ac:dyDescent="0.25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</row>
    <row r="900" spans="1:30" ht="11.25" customHeight="1" x14ac:dyDescent="0.25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</row>
    <row r="901" spans="1:30" ht="11.25" customHeight="1" x14ac:dyDescent="0.25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</row>
    <row r="902" spans="1:30" ht="11.25" customHeight="1" x14ac:dyDescent="0.25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</row>
    <row r="903" spans="1:30" ht="11.25" customHeight="1" x14ac:dyDescent="0.25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</row>
    <row r="904" spans="1:30" ht="11.25" customHeight="1" x14ac:dyDescent="0.25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</row>
    <row r="905" spans="1:30" ht="11.25" customHeight="1" x14ac:dyDescent="0.25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</row>
    <row r="906" spans="1:30" ht="11.25" customHeight="1" x14ac:dyDescent="0.25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</row>
    <row r="907" spans="1:30" ht="11.25" customHeight="1" x14ac:dyDescent="0.25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</row>
    <row r="908" spans="1:30" ht="11.25" customHeight="1" x14ac:dyDescent="0.25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</row>
    <row r="909" spans="1:30" ht="11.25" customHeight="1" x14ac:dyDescent="0.25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</row>
    <row r="910" spans="1:30" ht="11.25" customHeight="1" x14ac:dyDescent="0.25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</row>
    <row r="911" spans="1:30" ht="11.25" customHeight="1" x14ac:dyDescent="0.25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</row>
    <row r="912" spans="1:30" ht="11.25" customHeight="1" x14ac:dyDescent="0.25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</row>
    <row r="913" spans="1:30" ht="11.25" customHeight="1" x14ac:dyDescent="0.25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</row>
    <row r="914" spans="1:30" ht="11.25" customHeight="1" x14ac:dyDescent="0.25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</row>
    <row r="915" spans="1:30" ht="11.25" customHeight="1" x14ac:dyDescent="0.25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</row>
    <row r="916" spans="1:30" ht="11.25" customHeight="1" x14ac:dyDescent="0.25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</row>
    <row r="917" spans="1:30" ht="11.25" customHeight="1" x14ac:dyDescent="0.25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</row>
    <row r="918" spans="1:30" ht="11.25" customHeight="1" x14ac:dyDescent="0.25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</row>
    <row r="919" spans="1:30" ht="11.25" customHeight="1" x14ac:dyDescent="0.25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</row>
    <row r="920" spans="1:30" ht="11.25" customHeight="1" x14ac:dyDescent="0.25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</row>
    <row r="921" spans="1:30" ht="11.25" customHeight="1" x14ac:dyDescent="0.25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</row>
    <row r="922" spans="1:30" ht="11.25" customHeight="1" x14ac:dyDescent="0.25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</row>
    <row r="923" spans="1:30" ht="11.25" customHeight="1" x14ac:dyDescent="0.25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</row>
    <row r="924" spans="1:30" ht="11.25" customHeight="1" x14ac:dyDescent="0.25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</row>
    <row r="925" spans="1:30" ht="11.25" customHeight="1" x14ac:dyDescent="0.25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</row>
    <row r="926" spans="1:30" ht="11.25" customHeight="1" x14ac:dyDescent="0.25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</row>
    <row r="927" spans="1:30" ht="11.25" customHeight="1" x14ac:dyDescent="0.25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</row>
    <row r="928" spans="1:30" ht="11.25" customHeight="1" x14ac:dyDescent="0.25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</row>
    <row r="929" spans="1:30" ht="11.25" customHeight="1" x14ac:dyDescent="0.25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</row>
    <row r="930" spans="1:30" ht="11.25" customHeight="1" x14ac:dyDescent="0.25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</row>
    <row r="931" spans="1:30" ht="11.25" customHeight="1" x14ac:dyDescent="0.25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</row>
    <row r="932" spans="1:30" ht="11.25" customHeight="1" x14ac:dyDescent="0.25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</row>
    <row r="933" spans="1:30" ht="11.25" customHeight="1" x14ac:dyDescent="0.25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</row>
    <row r="934" spans="1:30" ht="11.25" customHeight="1" x14ac:dyDescent="0.25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</row>
    <row r="935" spans="1:30" ht="11.25" customHeight="1" x14ac:dyDescent="0.25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</row>
    <row r="936" spans="1:30" ht="11.25" customHeight="1" x14ac:dyDescent="0.25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</row>
    <row r="937" spans="1:30" ht="11.25" customHeight="1" x14ac:dyDescent="0.25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</row>
    <row r="938" spans="1:30" ht="11.25" customHeight="1" x14ac:dyDescent="0.25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</row>
    <row r="939" spans="1:30" ht="11.25" customHeight="1" x14ac:dyDescent="0.25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</row>
    <row r="940" spans="1:30" ht="11.25" customHeight="1" x14ac:dyDescent="0.25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</row>
    <row r="941" spans="1:30" ht="11.25" customHeight="1" x14ac:dyDescent="0.25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</row>
    <row r="942" spans="1:30" ht="11.25" customHeight="1" x14ac:dyDescent="0.25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</row>
    <row r="943" spans="1:30" ht="11.25" customHeight="1" x14ac:dyDescent="0.25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</row>
    <row r="944" spans="1:30" ht="11.25" customHeight="1" x14ac:dyDescent="0.25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</row>
    <row r="945" spans="1:30" ht="11.25" customHeight="1" x14ac:dyDescent="0.25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</row>
    <row r="946" spans="1:30" ht="11.25" customHeight="1" x14ac:dyDescent="0.25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</row>
    <row r="947" spans="1:30" ht="11.25" customHeight="1" x14ac:dyDescent="0.25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</row>
    <row r="948" spans="1:30" ht="11.25" customHeight="1" x14ac:dyDescent="0.25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</row>
    <row r="949" spans="1:30" ht="11.25" customHeight="1" x14ac:dyDescent="0.25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</row>
    <row r="950" spans="1:30" ht="11.25" customHeight="1" x14ac:dyDescent="0.25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</row>
    <row r="951" spans="1:30" ht="11.25" customHeight="1" x14ac:dyDescent="0.25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</row>
    <row r="952" spans="1:30" ht="11.25" customHeight="1" x14ac:dyDescent="0.25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</row>
    <row r="953" spans="1:30" ht="11.25" customHeight="1" x14ac:dyDescent="0.25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</row>
    <row r="954" spans="1:30" ht="11.25" customHeight="1" x14ac:dyDescent="0.25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</row>
    <row r="955" spans="1:30" ht="11.25" customHeight="1" x14ac:dyDescent="0.25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</row>
    <row r="956" spans="1:30" ht="11.25" customHeight="1" x14ac:dyDescent="0.25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</row>
    <row r="957" spans="1:30" ht="11.25" customHeight="1" x14ac:dyDescent="0.25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</row>
    <row r="958" spans="1:30" ht="11.25" customHeight="1" x14ac:dyDescent="0.25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</row>
    <row r="959" spans="1:30" ht="11.25" customHeight="1" x14ac:dyDescent="0.25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</row>
    <row r="960" spans="1:30" ht="11.25" customHeight="1" x14ac:dyDescent="0.25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</row>
    <row r="961" spans="1:30" ht="11.25" customHeight="1" x14ac:dyDescent="0.25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</row>
    <row r="962" spans="1:30" ht="11.25" customHeight="1" x14ac:dyDescent="0.25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</row>
    <row r="963" spans="1:30" ht="11.25" customHeight="1" x14ac:dyDescent="0.25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</row>
    <row r="964" spans="1:30" ht="11.25" customHeight="1" x14ac:dyDescent="0.25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</row>
    <row r="965" spans="1:30" ht="11.25" customHeight="1" x14ac:dyDescent="0.25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</row>
    <row r="966" spans="1:30" ht="11.25" customHeight="1" x14ac:dyDescent="0.25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</row>
    <row r="967" spans="1:30" ht="11.25" customHeight="1" x14ac:dyDescent="0.25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</row>
    <row r="968" spans="1:30" ht="11.25" customHeight="1" x14ac:dyDescent="0.25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</row>
    <row r="969" spans="1:30" ht="11.25" customHeight="1" x14ac:dyDescent="0.25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</row>
    <row r="970" spans="1:30" ht="11.25" customHeight="1" x14ac:dyDescent="0.25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</row>
    <row r="971" spans="1:30" ht="11.25" customHeight="1" x14ac:dyDescent="0.25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</row>
    <row r="972" spans="1:30" ht="11.25" customHeight="1" x14ac:dyDescent="0.25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</row>
    <row r="973" spans="1:30" ht="11.25" customHeight="1" x14ac:dyDescent="0.25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</row>
    <row r="974" spans="1:30" ht="11.25" customHeight="1" x14ac:dyDescent="0.25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</row>
    <row r="975" spans="1:30" ht="11.25" customHeight="1" x14ac:dyDescent="0.25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</row>
    <row r="976" spans="1:30" ht="11.25" customHeight="1" x14ac:dyDescent="0.25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</row>
    <row r="977" spans="1:30" ht="11.25" customHeight="1" x14ac:dyDescent="0.25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</row>
    <row r="978" spans="1:30" ht="11.25" customHeight="1" x14ac:dyDescent="0.25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</row>
    <row r="979" spans="1:30" ht="11.25" customHeight="1" x14ac:dyDescent="0.25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</row>
    <row r="980" spans="1:30" ht="11.25" customHeight="1" x14ac:dyDescent="0.25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</row>
    <row r="981" spans="1:30" ht="11.25" customHeight="1" x14ac:dyDescent="0.25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</row>
    <row r="982" spans="1:30" ht="11.25" customHeight="1" x14ac:dyDescent="0.25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</row>
    <row r="983" spans="1:30" ht="11.25" customHeight="1" x14ac:dyDescent="0.25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</row>
    <row r="984" spans="1:30" ht="11.25" customHeight="1" x14ac:dyDescent="0.25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</row>
    <row r="985" spans="1:30" ht="11.25" customHeight="1" x14ac:dyDescent="0.25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</row>
    <row r="986" spans="1:30" ht="11.25" customHeight="1" x14ac:dyDescent="0.25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</row>
    <row r="987" spans="1:30" ht="11.25" customHeight="1" x14ac:dyDescent="0.25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</row>
    <row r="988" spans="1:30" ht="11.25" customHeight="1" x14ac:dyDescent="0.25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</row>
    <row r="989" spans="1:30" ht="11.25" customHeight="1" x14ac:dyDescent="0.25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</row>
    <row r="990" spans="1:30" ht="11.25" customHeight="1" x14ac:dyDescent="0.25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</row>
    <row r="991" spans="1:30" ht="11.25" customHeight="1" x14ac:dyDescent="0.25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</row>
    <row r="992" spans="1:30" ht="11.25" customHeight="1" x14ac:dyDescent="0.25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</row>
    <row r="993" spans="1:30" ht="11.25" customHeight="1" x14ac:dyDescent="0.25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</row>
    <row r="994" spans="1:30" ht="11.25" customHeight="1" x14ac:dyDescent="0.25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</row>
    <row r="995" spans="1:30" ht="11.25" customHeight="1" x14ac:dyDescent="0.25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</row>
    <row r="996" spans="1:30" ht="11.25" customHeight="1" x14ac:dyDescent="0.25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</row>
    <row r="997" spans="1:30" ht="11.25" customHeight="1" x14ac:dyDescent="0.25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</row>
    <row r="998" spans="1:30" ht="11.25" customHeight="1" x14ac:dyDescent="0.25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</row>
    <row r="999" spans="1:30" ht="11.25" customHeight="1" x14ac:dyDescent="0.25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</row>
    <row r="1000" spans="1:30" ht="11.25" customHeight="1" x14ac:dyDescent="0.25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</row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1FCB-59DF-452A-806E-8AC64D9AE1C5}">
  <dimension ref="A1:AD1000"/>
  <sheetViews>
    <sheetView workbookViewId="0"/>
  </sheetViews>
  <sheetFormatPr defaultColWidth="12.85546875" defaultRowHeight="15" customHeight="1" x14ac:dyDescent="0.25"/>
  <cols>
    <col min="1" max="1" width="23.42578125" style="66" customWidth="1"/>
    <col min="2" max="2" width="7.28515625" style="66" customWidth="1"/>
    <col min="3" max="3" width="7.85546875" style="66" customWidth="1"/>
    <col min="4" max="4" width="8.140625" style="66" customWidth="1"/>
    <col min="5" max="5" width="7.5703125" style="66" customWidth="1"/>
    <col min="6" max="6" width="6.42578125" style="66" customWidth="1"/>
    <col min="7" max="7" width="7.85546875" style="66" customWidth="1"/>
    <col min="8" max="8" width="6.140625" style="66" customWidth="1"/>
    <col min="9" max="9" width="10.28515625" style="66" customWidth="1"/>
    <col min="10" max="10" width="7.5703125" style="66" customWidth="1"/>
    <col min="11" max="11" width="6.85546875" style="66" customWidth="1"/>
    <col min="12" max="12" width="8.140625" style="66" customWidth="1"/>
    <col min="13" max="13" width="6.42578125" style="66" customWidth="1"/>
    <col min="14" max="14" width="6.140625" style="66" customWidth="1"/>
    <col min="15" max="15" width="6.42578125" style="66" customWidth="1"/>
    <col min="16" max="16" width="7" style="66" customWidth="1"/>
    <col min="17" max="17" width="5" style="66" customWidth="1"/>
    <col min="18" max="18" width="6.42578125" style="66" customWidth="1"/>
    <col min="19" max="19" width="5.85546875" style="66" customWidth="1"/>
    <col min="20" max="20" width="6.7109375" style="66" customWidth="1"/>
    <col min="21" max="21" width="7" style="66" customWidth="1"/>
    <col min="22" max="24" width="6.42578125" style="66" customWidth="1"/>
    <col min="25" max="25" width="5.85546875" style="66" customWidth="1"/>
    <col min="26" max="28" width="6.42578125" style="66" customWidth="1"/>
    <col min="29" max="29" width="5.85546875" style="66" customWidth="1"/>
    <col min="30" max="30" width="6.42578125" style="66" customWidth="1"/>
    <col min="31" max="16384" width="12.85546875" style="66"/>
  </cols>
  <sheetData>
    <row r="1" spans="1:30" ht="11.25" customHeight="1" x14ac:dyDescent="0.25">
      <c r="A1" s="119" t="s">
        <v>1536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</row>
    <row r="2" spans="1:30" ht="11.25" customHeight="1" x14ac:dyDescent="0.25">
      <c r="A2" s="92" t="s">
        <v>56</v>
      </c>
      <c r="B2" s="92" t="s">
        <v>7</v>
      </c>
      <c r="C2" s="74" t="s">
        <v>1008</v>
      </c>
      <c r="D2" s="74" t="s">
        <v>1007</v>
      </c>
      <c r="E2" s="74" t="s">
        <v>1006</v>
      </c>
      <c r="F2" s="74" t="s">
        <v>1005</v>
      </c>
      <c r="G2" s="74" t="s">
        <v>1001</v>
      </c>
      <c r="H2" s="74" t="s">
        <v>93</v>
      </c>
      <c r="I2" s="74" t="s">
        <v>1000</v>
      </c>
      <c r="J2" s="74" t="s">
        <v>94</v>
      </c>
      <c r="K2" s="74" t="s">
        <v>95</v>
      </c>
      <c r="L2" s="74" t="s">
        <v>999</v>
      </c>
      <c r="M2" s="74" t="s">
        <v>96</v>
      </c>
      <c r="N2" s="74" t="s">
        <v>97</v>
      </c>
      <c r="O2" s="74" t="s">
        <v>98</v>
      </c>
      <c r="P2" s="74" t="s">
        <v>99</v>
      </c>
      <c r="Q2" s="74" t="s">
        <v>997</v>
      </c>
      <c r="R2" s="74" t="s">
        <v>996</v>
      </c>
      <c r="S2" s="74" t="s">
        <v>103</v>
      </c>
      <c r="T2" s="74" t="s">
        <v>104</v>
      </c>
      <c r="U2" s="74" t="s">
        <v>105</v>
      </c>
      <c r="V2" s="74" t="s">
        <v>995</v>
      </c>
      <c r="W2" s="74" t="s">
        <v>994</v>
      </c>
      <c r="X2" s="74" t="s">
        <v>993</v>
      </c>
      <c r="Y2" s="74" t="s">
        <v>108</v>
      </c>
      <c r="Z2" s="74" t="s">
        <v>120</v>
      </c>
      <c r="AA2" s="74" t="s">
        <v>122</v>
      </c>
      <c r="AB2" s="74" t="s">
        <v>123</v>
      </c>
      <c r="AC2" s="74" t="s">
        <v>991</v>
      </c>
      <c r="AD2" s="74" t="s">
        <v>124</v>
      </c>
    </row>
    <row r="3" spans="1:30" ht="11.25" customHeight="1" x14ac:dyDescent="0.25">
      <c r="A3" s="120" t="s">
        <v>180</v>
      </c>
      <c r="B3" s="120"/>
      <c r="C3" s="120">
        <v>4414</v>
      </c>
      <c r="D3" s="120">
        <v>3700</v>
      </c>
      <c r="E3" s="120"/>
      <c r="F3" s="120"/>
      <c r="G3" s="120">
        <v>1500</v>
      </c>
      <c r="H3" s="120">
        <v>59</v>
      </c>
      <c r="I3" s="120">
        <v>267800</v>
      </c>
      <c r="J3" s="120">
        <v>1481</v>
      </c>
      <c r="K3" s="120">
        <v>713</v>
      </c>
      <c r="L3" s="120">
        <v>9090</v>
      </c>
      <c r="M3" s="120"/>
      <c r="N3" s="120">
        <v>85</v>
      </c>
      <c r="O3" s="120"/>
      <c r="P3" s="120">
        <v>480</v>
      </c>
      <c r="Q3" s="120">
        <v>5</v>
      </c>
      <c r="R3" s="120"/>
      <c r="S3" s="120">
        <v>12</v>
      </c>
      <c r="T3" s="120"/>
      <c r="U3" s="120">
        <v>576</v>
      </c>
      <c r="V3" s="120"/>
      <c r="W3" s="120"/>
      <c r="X3" s="120"/>
      <c r="Y3" s="120">
        <v>16</v>
      </c>
      <c r="Z3" s="120"/>
      <c r="AA3" s="120"/>
      <c r="AB3" s="120"/>
      <c r="AC3" s="120">
        <v>3.58</v>
      </c>
      <c r="AD3" s="120"/>
    </row>
    <row r="4" spans="1:30" ht="11.25" customHeight="1" x14ac:dyDescent="0.25">
      <c r="A4" s="84" t="s">
        <v>1508</v>
      </c>
      <c r="B4" s="84"/>
      <c r="C4" s="84">
        <f t="shared" ref="C4:AD4" si="0">AVERAGE(C8:C35)</f>
        <v>5037.1078693428954</v>
      </c>
      <c r="D4" s="84">
        <f t="shared" si="0"/>
        <v>4309.7678756472951</v>
      </c>
      <c r="E4" s="84">
        <f t="shared" si="0"/>
        <v>14383.426156416625</v>
      </c>
      <c r="F4" s="84">
        <f t="shared" si="0"/>
        <v>427.88477835006006</v>
      </c>
      <c r="G4" s="84">
        <f t="shared" si="0"/>
        <v>1829.0112898263139</v>
      </c>
      <c r="H4" s="84">
        <f t="shared" si="0"/>
        <v>63.393074961061934</v>
      </c>
      <c r="I4" s="84">
        <f t="shared" si="0"/>
        <v>263189.2549176903</v>
      </c>
      <c r="J4" s="84">
        <f t="shared" si="0"/>
        <v>1477.9452523230045</v>
      </c>
      <c r="K4" s="84">
        <f t="shared" si="0"/>
        <v>890.90899135608106</v>
      </c>
      <c r="L4" s="84">
        <f t="shared" si="0"/>
        <v>9989.4908019771428</v>
      </c>
      <c r="M4" s="84">
        <f t="shared" si="0"/>
        <v>63.130305396926403</v>
      </c>
      <c r="N4" s="84">
        <f t="shared" si="0"/>
        <v>89.42679640133052</v>
      </c>
      <c r="O4" s="84">
        <f t="shared" si="0"/>
        <v>48.016713886375946</v>
      </c>
      <c r="P4" s="84">
        <f t="shared" si="0"/>
        <v>541.85446121634618</v>
      </c>
      <c r="Q4" s="84">
        <f t="shared" si="0"/>
        <v>5.7727498432391737</v>
      </c>
      <c r="R4" s="84">
        <f t="shared" si="0"/>
        <v>0.43016758682514411</v>
      </c>
      <c r="S4" s="84">
        <f t="shared" si="0"/>
        <v>18.708853998375549</v>
      </c>
      <c r="T4" s="84">
        <f t="shared" si="0"/>
        <v>893.86482545645254</v>
      </c>
      <c r="U4" s="84">
        <f t="shared" si="0"/>
        <v>639.30693572934808</v>
      </c>
      <c r="V4" s="84">
        <f t="shared" si="0"/>
        <v>12.617766388346103</v>
      </c>
      <c r="W4" s="84">
        <f t="shared" si="0"/>
        <v>26.673348102363104</v>
      </c>
      <c r="X4" s="84">
        <f t="shared" si="0"/>
        <v>2.0088529996120452</v>
      </c>
      <c r="Y4" s="84">
        <f t="shared" si="0"/>
        <v>20.788156792558755</v>
      </c>
      <c r="Z4" s="84">
        <f t="shared" si="0"/>
        <v>3.7212922327812259</v>
      </c>
      <c r="AA4" s="84">
        <f t="shared" si="0"/>
        <v>21.822427216890475</v>
      </c>
      <c r="AB4" s="84">
        <f t="shared" si="0"/>
        <v>34.636081251627154</v>
      </c>
      <c r="AC4" s="84">
        <f t="shared" si="0"/>
        <v>8.3392895868637158</v>
      </c>
      <c r="AD4" s="84">
        <f t="shared" si="0"/>
        <v>29.184206223672067</v>
      </c>
    </row>
    <row r="5" spans="1:30" ht="11.25" customHeight="1" x14ac:dyDescent="0.25">
      <c r="A5" s="79" t="s">
        <v>134</v>
      </c>
      <c r="B5" s="79"/>
      <c r="C5" s="79">
        <f t="shared" ref="C5:AD5" si="1">_xlfn.STDEV.S(C8:C35)</f>
        <v>346.47254206416017</v>
      </c>
      <c r="D5" s="79">
        <f t="shared" si="1"/>
        <v>182.56154404938061</v>
      </c>
      <c r="E5" s="79">
        <f t="shared" si="1"/>
        <v>588.46355904352663</v>
      </c>
      <c r="F5" s="79">
        <f t="shared" si="1"/>
        <v>78.13527215454225</v>
      </c>
      <c r="G5" s="79">
        <f t="shared" si="1"/>
        <v>117.46507441370714</v>
      </c>
      <c r="H5" s="79">
        <f t="shared" si="1"/>
        <v>2.2080992164866617</v>
      </c>
      <c r="I5" s="79">
        <f t="shared" si="1"/>
        <v>11268.899734090273</v>
      </c>
      <c r="J5" s="79">
        <f t="shared" si="1"/>
        <v>56.488459792015824</v>
      </c>
      <c r="K5" s="79">
        <f t="shared" si="1"/>
        <v>224.38748031694612</v>
      </c>
      <c r="L5" s="79">
        <f t="shared" si="1"/>
        <v>335.11319786298236</v>
      </c>
      <c r="M5" s="79">
        <f t="shared" si="1"/>
        <v>2.4551850019015555</v>
      </c>
      <c r="N5" s="79">
        <f t="shared" si="1"/>
        <v>16.130152666588415</v>
      </c>
      <c r="O5" s="79">
        <f t="shared" si="1"/>
        <v>27.727216230969574</v>
      </c>
      <c r="P5" s="79">
        <f t="shared" si="1"/>
        <v>30.150708950798681</v>
      </c>
      <c r="Q5" s="79">
        <f t="shared" si="1"/>
        <v>0.30957289224164591</v>
      </c>
      <c r="R5" s="79">
        <f t="shared" si="1"/>
        <v>4.8393927243065502E-2</v>
      </c>
      <c r="S5" s="79">
        <f t="shared" si="1"/>
        <v>8.2315725609597248</v>
      </c>
      <c r="T5" s="79">
        <f t="shared" si="1"/>
        <v>170.33520399264899</v>
      </c>
      <c r="U5" s="79">
        <f t="shared" si="1"/>
        <v>22.171086860068968</v>
      </c>
      <c r="V5" s="79">
        <f t="shared" si="1"/>
        <v>0.57407709952410779</v>
      </c>
      <c r="W5" s="79">
        <f t="shared" si="1"/>
        <v>4.3430842579799727</v>
      </c>
      <c r="X5" s="79">
        <f t="shared" si="1"/>
        <v>2.7370826729142825</v>
      </c>
      <c r="Y5" s="79">
        <f t="shared" si="1"/>
        <v>13.321489882860229</v>
      </c>
      <c r="Z5" s="79">
        <f t="shared" si="1"/>
        <v>0.64420184338362274</v>
      </c>
      <c r="AA5" s="79">
        <f t="shared" si="1"/>
        <v>3.3178072101170208</v>
      </c>
      <c r="AB5" s="79">
        <f t="shared" si="1"/>
        <v>1.4566705383865466</v>
      </c>
      <c r="AC5" s="79">
        <f t="shared" si="1"/>
        <v>0.56564650586081211</v>
      </c>
      <c r="AD5" s="79">
        <f t="shared" si="1"/>
        <v>5.1707475188355314</v>
      </c>
    </row>
    <row r="6" spans="1:30" ht="11.25" customHeight="1" x14ac:dyDescent="0.25">
      <c r="A6" s="79" t="s">
        <v>1507</v>
      </c>
      <c r="B6" s="79"/>
      <c r="C6" s="79">
        <f t="shared" ref="C6:AD6" si="2">(C5/C4)*100</f>
        <v>6.8784022707331554</v>
      </c>
      <c r="D6" s="79">
        <f t="shared" si="2"/>
        <v>4.2359948219243995</v>
      </c>
      <c r="E6" s="79">
        <f t="shared" si="2"/>
        <v>4.0912613771163677</v>
      </c>
      <c r="F6" s="79">
        <f t="shared" si="2"/>
        <v>18.260820694728803</v>
      </c>
      <c r="G6" s="79">
        <f t="shared" si="2"/>
        <v>6.4223263720182846</v>
      </c>
      <c r="H6" s="79">
        <f t="shared" si="2"/>
        <v>3.4831867957863651</v>
      </c>
      <c r="I6" s="79">
        <f t="shared" si="2"/>
        <v>4.2816716577637273</v>
      </c>
      <c r="J6" s="79">
        <f t="shared" si="2"/>
        <v>3.8220942016105401</v>
      </c>
      <c r="K6" s="79">
        <f t="shared" si="2"/>
        <v>25.186352645896946</v>
      </c>
      <c r="L6" s="79">
        <f t="shared" si="2"/>
        <v>3.3546574545787258</v>
      </c>
      <c r="M6" s="79">
        <f t="shared" si="2"/>
        <v>3.8890751224230415</v>
      </c>
      <c r="N6" s="79">
        <f t="shared" si="2"/>
        <v>18.037269941102828</v>
      </c>
      <c r="O6" s="79">
        <f t="shared" si="2"/>
        <v>57.744926686531905</v>
      </c>
      <c r="P6" s="79">
        <f t="shared" si="2"/>
        <v>5.5643555804849987</v>
      </c>
      <c r="Q6" s="79">
        <f t="shared" si="2"/>
        <v>5.3626590558779537</v>
      </c>
      <c r="R6" s="79">
        <f t="shared" si="2"/>
        <v>11.250017138724312</v>
      </c>
      <c r="S6" s="79">
        <f t="shared" si="2"/>
        <v>43.99827248464527</v>
      </c>
      <c r="T6" s="79">
        <f t="shared" si="2"/>
        <v>19.056036118846855</v>
      </c>
      <c r="U6" s="79">
        <f t="shared" si="2"/>
        <v>3.4679878507457871</v>
      </c>
      <c r="V6" s="79">
        <f t="shared" si="2"/>
        <v>4.5497521657583651</v>
      </c>
      <c r="W6" s="79">
        <f t="shared" si="2"/>
        <v>16.282486327973206</v>
      </c>
      <c r="X6" s="79">
        <f t="shared" si="2"/>
        <v>136.25101853858271</v>
      </c>
      <c r="Y6" s="79">
        <f t="shared" si="2"/>
        <v>64.082111828349952</v>
      </c>
      <c r="Z6" s="79">
        <f t="shared" si="2"/>
        <v>17.311240372599226</v>
      </c>
      <c r="AA6" s="79">
        <f t="shared" si="2"/>
        <v>15.203658040151696</v>
      </c>
      <c r="AB6" s="79">
        <f t="shared" si="2"/>
        <v>4.2056447662309209</v>
      </c>
      <c r="AC6" s="79">
        <f t="shared" si="2"/>
        <v>6.7829099825461689</v>
      </c>
      <c r="AD6" s="79">
        <f t="shared" si="2"/>
        <v>17.717622604521633</v>
      </c>
    </row>
    <row r="7" spans="1:30" ht="11.25" customHeight="1" x14ac:dyDescent="0.25">
      <c r="A7" s="81" t="s">
        <v>136</v>
      </c>
      <c r="B7" s="81"/>
      <c r="C7" s="81">
        <f t="shared" ref="C7:H7" si="3">((C4-C3)/C3)*100</f>
        <v>14.116625947958664</v>
      </c>
      <c r="D7" s="81">
        <f t="shared" si="3"/>
        <v>16.480212855332297</v>
      </c>
      <c r="E7" s="81" t="e">
        <f t="shared" si="3"/>
        <v>#DIV/0!</v>
      </c>
      <c r="F7" s="81" t="e">
        <f t="shared" si="3"/>
        <v>#DIV/0!</v>
      </c>
      <c r="G7" s="81">
        <f t="shared" si="3"/>
        <v>21.934085988420929</v>
      </c>
      <c r="H7" s="81">
        <f t="shared" si="3"/>
        <v>7.4458897645117537</v>
      </c>
      <c r="I7" s="81" t="e">
        <f>((I4-#REF!)/#REF!)*100</f>
        <v>#REF!</v>
      </c>
      <c r="J7" s="81">
        <f t="shared" ref="J7:AD7" si="4">((J4-J3)/J3)*100</f>
        <v>-0.20626250351083561</v>
      </c>
      <c r="K7" s="81">
        <f t="shared" si="4"/>
        <v>24.95217270071263</v>
      </c>
      <c r="L7" s="81">
        <f t="shared" si="4"/>
        <v>9.8953883605846293</v>
      </c>
      <c r="M7" s="81" t="e">
        <f t="shared" si="4"/>
        <v>#DIV/0!</v>
      </c>
      <c r="N7" s="81">
        <f t="shared" si="4"/>
        <v>5.2079957662712006</v>
      </c>
      <c r="O7" s="81" t="e">
        <f t="shared" si="4"/>
        <v>#DIV/0!</v>
      </c>
      <c r="P7" s="81">
        <f t="shared" si="4"/>
        <v>12.886346086738786</v>
      </c>
      <c r="Q7" s="81">
        <f t="shared" si="4"/>
        <v>15.454996864783475</v>
      </c>
      <c r="R7" s="81" t="e">
        <f t="shared" si="4"/>
        <v>#DIV/0!</v>
      </c>
      <c r="S7" s="81">
        <f t="shared" si="4"/>
        <v>55.907116653129577</v>
      </c>
      <c r="T7" s="81" t="e">
        <f t="shared" si="4"/>
        <v>#DIV/0!</v>
      </c>
      <c r="U7" s="81">
        <f t="shared" si="4"/>
        <v>10.990787453011821</v>
      </c>
      <c r="V7" s="81" t="e">
        <f t="shared" si="4"/>
        <v>#DIV/0!</v>
      </c>
      <c r="W7" s="81" t="e">
        <f t="shared" si="4"/>
        <v>#DIV/0!</v>
      </c>
      <c r="X7" s="81" t="e">
        <f t="shared" si="4"/>
        <v>#DIV/0!</v>
      </c>
      <c r="Y7" s="81">
        <f t="shared" si="4"/>
        <v>29.92597995349222</v>
      </c>
      <c r="Z7" s="81" t="e">
        <f t="shared" si="4"/>
        <v>#DIV/0!</v>
      </c>
      <c r="AA7" s="81" t="e">
        <f t="shared" si="4"/>
        <v>#DIV/0!</v>
      </c>
      <c r="AB7" s="81" t="e">
        <f t="shared" si="4"/>
        <v>#DIV/0!</v>
      </c>
      <c r="AC7" s="81">
        <f t="shared" si="4"/>
        <v>132.94104991239428</v>
      </c>
      <c r="AD7" s="81" t="e">
        <f t="shared" si="4"/>
        <v>#DIV/0!</v>
      </c>
    </row>
    <row r="8" spans="1:30" ht="11.25" customHeight="1" x14ac:dyDescent="0.25">
      <c r="A8" s="79" t="s">
        <v>1506</v>
      </c>
      <c r="B8" s="79" t="s">
        <v>1478</v>
      </c>
      <c r="C8" s="79">
        <v>4949.2131768480904</v>
      </c>
      <c r="D8" s="79">
        <v>4407.5481133972098</v>
      </c>
      <c r="E8" s="79">
        <v>14500.084494110801</v>
      </c>
      <c r="F8" s="79">
        <v>524.335569050206</v>
      </c>
      <c r="G8" s="79">
        <v>1853.40986048324</v>
      </c>
      <c r="H8" s="79">
        <v>66.141411191943305</v>
      </c>
      <c r="I8" s="79">
        <v>267450.837883992</v>
      </c>
      <c r="J8" s="79">
        <v>1446.1349270211199</v>
      </c>
      <c r="K8" s="79">
        <v>966.94234355783203</v>
      </c>
      <c r="L8" s="79">
        <v>10037.1246357862</v>
      </c>
      <c r="M8" s="79">
        <v>62.517398523506699</v>
      </c>
      <c r="N8" s="79">
        <v>86.238479749869995</v>
      </c>
      <c r="O8" s="79">
        <v>39.769099604473404</v>
      </c>
      <c r="P8" s="79">
        <v>497.98608920555898</v>
      </c>
      <c r="Q8" s="79">
        <v>5.9507987583367896</v>
      </c>
      <c r="R8" s="79">
        <v>0.52543688907834796</v>
      </c>
      <c r="S8" s="79">
        <v>36.577920888006702</v>
      </c>
      <c r="T8" s="79">
        <v>922.12845574203902</v>
      </c>
      <c r="U8" s="79">
        <v>613.45401183822401</v>
      </c>
      <c r="V8" s="79">
        <v>11.945732302935699</v>
      </c>
      <c r="W8" s="79">
        <v>26.489679565389501</v>
      </c>
      <c r="X8" s="79">
        <v>1.13691934987645</v>
      </c>
      <c r="Y8" s="79">
        <v>58.651277582618697</v>
      </c>
      <c r="Z8" s="79">
        <v>5.09375786934232</v>
      </c>
      <c r="AA8" s="79">
        <v>25.1524472054078</v>
      </c>
      <c r="AB8" s="79">
        <v>33.874947100447898</v>
      </c>
      <c r="AC8" s="79">
        <v>8.0386689458581007</v>
      </c>
      <c r="AD8" s="79">
        <v>22.086420425026599</v>
      </c>
    </row>
    <row r="9" spans="1:30" ht="11.25" customHeight="1" x14ac:dyDescent="0.25">
      <c r="A9" s="79" t="s">
        <v>1505</v>
      </c>
      <c r="B9" s="79" t="s">
        <v>1478</v>
      </c>
      <c r="C9" s="79">
        <v>5929.7023408406603</v>
      </c>
      <c r="D9" s="79">
        <v>4354.4491291080803</v>
      </c>
      <c r="E9" s="79">
        <v>16002.509373376401</v>
      </c>
      <c r="F9" s="79">
        <v>417.90442088429899</v>
      </c>
      <c r="G9" s="79">
        <v>1835.5673517339401</v>
      </c>
      <c r="H9" s="79">
        <v>67.314330010613503</v>
      </c>
      <c r="I9" s="79">
        <v>268562.65855614399</v>
      </c>
      <c r="J9" s="79">
        <v>1418.0882720498901</v>
      </c>
      <c r="K9" s="79">
        <v>699.84450018984796</v>
      </c>
      <c r="L9" s="79">
        <v>9736.5422493615406</v>
      </c>
      <c r="M9" s="79">
        <v>61.308286714121898</v>
      </c>
      <c r="N9" s="79">
        <v>81.2878422215217</v>
      </c>
      <c r="O9" s="79">
        <v>39.587158071361003</v>
      </c>
      <c r="P9" s="79">
        <v>506.538673618416</v>
      </c>
      <c r="Q9" s="79">
        <v>5.5341990782341401</v>
      </c>
      <c r="R9" s="79">
        <v>0.33584867030926102</v>
      </c>
      <c r="S9" s="79">
        <v>16.671225695868799</v>
      </c>
      <c r="T9" s="79">
        <v>948.40643657678299</v>
      </c>
      <c r="U9" s="79">
        <v>624.22878436234703</v>
      </c>
      <c r="V9" s="79">
        <v>12.012781689754</v>
      </c>
      <c r="W9" s="79">
        <v>26.492501318942001</v>
      </c>
      <c r="X9" s="79">
        <v>1.08328435381212</v>
      </c>
      <c r="Y9" s="79">
        <v>13.456873110337</v>
      </c>
      <c r="Z9" s="79">
        <v>3.4439978652194401</v>
      </c>
      <c r="AA9" s="79">
        <v>23.695868824594001</v>
      </c>
      <c r="AB9" s="79">
        <v>33.657168497939701</v>
      </c>
      <c r="AC9" s="79">
        <v>7.6825051552033896</v>
      </c>
      <c r="AD9" s="79">
        <v>25.955918489872701</v>
      </c>
    </row>
    <row r="10" spans="1:30" ht="11.25" customHeight="1" x14ac:dyDescent="0.25">
      <c r="A10" s="79" t="s">
        <v>1504</v>
      </c>
      <c r="B10" s="79" t="s">
        <v>1478</v>
      </c>
      <c r="C10" s="79">
        <v>5047.5283063279003</v>
      </c>
      <c r="D10" s="79">
        <v>4453.8552015207297</v>
      </c>
      <c r="E10" s="79">
        <v>14691.454746707301</v>
      </c>
      <c r="F10" s="79">
        <v>531.274659363419</v>
      </c>
      <c r="G10" s="79">
        <v>1861.6824742773799</v>
      </c>
      <c r="H10" s="79">
        <v>66.538104315167601</v>
      </c>
      <c r="I10" s="79">
        <v>269773.81892578898</v>
      </c>
      <c r="J10" s="79">
        <v>1463.20109463888</v>
      </c>
      <c r="K10" s="79">
        <v>1000.1175583816701</v>
      </c>
      <c r="L10" s="79">
        <v>10085.6887185735</v>
      </c>
      <c r="M10" s="79">
        <v>63.2295371310449</v>
      </c>
      <c r="N10" s="79">
        <v>89.516149853808102</v>
      </c>
      <c r="O10" s="79">
        <v>39.838567826765598</v>
      </c>
      <c r="P10" s="79">
        <v>525.77777411123202</v>
      </c>
      <c r="Q10" s="79">
        <v>6.0043599916137298</v>
      </c>
      <c r="R10" s="79">
        <v>0.52458161013886595</v>
      </c>
      <c r="S10" s="79">
        <v>36.191670137625501</v>
      </c>
      <c r="T10" s="79">
        <v>923.083293487118</v>
      </c>
      <c r="U10" s="79">
        <v>619.57196725013</v>
      </c>
      <c r="V10" s="79">
        <v>12.041297236168401</v>
      </c>
      <c r="W10" s="79">
        <v>26.657240371069999</v>
      </c>
      <c r="X10" s="79">
        <v>1.14384748642353</v>
      </c>
      <c r="Y10" s="79">
        <v>58.2786402183091</v>
      </c>
      <c r="Z10" s="79">
        <v>5.0403215756475399</v>
      </c>
      <c r="AA10" s="79">
        <v>25.088139018638302</v>
      </c>
      <c r="AB10" s="79">
        <v>34.088735951300201</v>
      </c>
      <c r="AC10" s="79">
        <v>8.08664678407583</v>
      </c>
      <c r="AD10" s="79">
        <v>22.305436666071699</v>
      </c>
    </row>
    <row r="11" spans="1:30" ht="11.25" customHeight="1" x14ac:dyDescent="0.25">
      <c r="A11" s="79" t="s">
        <v>1503</v>
      </c>
      <c r="B11" s="79" t="s">
        <v>1478</v>
      </c>
      <c r="C11" s="79">
        <v>5949.37945031653</v>
      </c>
      <c r="D11" s="79">
        <v>4377.3680792982304</v>
      </c>
      <c r="E11" s="79">
        <v>15996.106179053</v>
      </c>
      <c r="F11" s="79">
        <v>430.27676215981597</v>
      </c>
      <c r="G11" s="79">
        <v>1887.19574720479</v>
      </c>
      <c r="H11" s="79">
        <v>68.028353741917002</v>
      </c>
      <c r="I11" s="79">
        <v>271245.389815862</v>
      </c>
      <c r="J11" s="79">
        <v>1431.27949529802</v>
      </c>
      <c r="K11" s="79">
        <v>703.27865470703603</v>
      </c>
      <c r="L11" s="79">
        <v>9806.0276632984096</v>
      </c>
      <c r="M11" s="79">
        <v>62.081820213489102</v>
      </c>
      <c r="N11" s="79">
        <v>80.740898560999398</v>
      </c>
      <c r="O11" s="79">
        <v>38.0226203190429</v>
      </c>
      <c r="P11" s="79">
        <v>512.71374139428497</v>
      </c>
      <c r="Q11" s="79">
        <v>5.60346817148708</v>
      </c>
      <c r="R11" s="79">
        <v>0.33626143761049798</v>
      </c>
      <c r="S11" s="79">
        <v>17.037755432512501</v>
      </c>
      <c r="T11" s="79">
        <v>949.15087227434799</v>
      </c>
      <c r="U11" s="79">
        <v>626.12707477962999</v>
      </c>
      <c r="V11" s="79">
        <v>12.185282437689599</v>
      </c>
      <c r="W11" s="79">
        <v>26.5005755748019</v>
      </c>
      <c r="X11" s="79">
        <v>1.0084443073618199</v>
      </c>
      <c r="Y11" s="79">
        <v>13.651433182515101</v>
      </c>
      <c r="Z11" s="79">
        <v>3.5235622503830002</v>
      </c>
      <c r="AA11" s="79">
        <v>23.899750939039102</v>
      </c>
      <c r="AB11" s="79">
        <v>33.992866143133703</v>
      </c>
      <c r="AC11" s="79">
        <v>7.8099968158844</v>
      </c>
      <c r="AD11" s="79">
        <v>26.301839776122002</v>
      </c>
    </row>
    <row r="12" spans="1:30" ht="11.25" customHeight="1" x14ac:dyDescent="0.25">
      <c r="A12" s="79" t="s">
        <v>1502</v>
      </c>
      <c r="B12" s="79" t="s">
        <v>1478</v>
      </c>
      <c r="C12" s="79">
        <v>5037.8359638398197</v>
      </c>
      <c r="D12" s="79">
        <v>4431.4856305522098</v>
      </c>
      <c r="E12" s="79">
        <v>14847.3885098993</v>
      </c>
      <c r="F12" s="79">
        <v>605.44282808238097</v>
      </c>
      <c r="G12" s="79">
        <v>1963.7591795677499</v>
      </c>
      <c r="H12" s="79">
        <v>63.421678268412698</v>
      </c>
      <c r="I12" s="79">
        <v>239780.17022696199</v>
      </c>
      <c r="J12" s="79">
        <v>1612.9266014493601</v>
      </c>
      <c r="K12" s="79">
        <v>681.04195586672301</v>
      </c>
      <c r="L12" s="79">
        <v>10798.916904380299</v>
      </c>
      <c r="M12" s="79">
        <v>67.189277759229398</v>
      </c>
      <c r="N12" s="79">
        <v>102.881765421062</v>
      </c>
      <c r="O12" s="79">
        <v>145.87311246040599</v>
      </c>
      <c r="P12" s="79">
        <v>580.95686816475904</v>
      </c>
      <c r="Q12" s="79">
        <v>6.1364651490792799</v>
      </c>
      <c r="R12" s="79">
        <v>0.48443956739750899</v>
      </c>
      <c r="S12" s="79">
        <v>12.7083808982793</v>
      </c>
      <c r="T12" s="79">
        <v>838.58776864686297</v>
      </c>
      <c r="U12" s="79">
        <v>675.67486017709302</v>
      </c>
      <c r="V12" s="79">
        <v>13.642488094698701</v>
      </c>
      <c r="W12" s="79">
        <v>27.600374800126801</v>
      </c>
      <c r="X12" s="79">
        <v>1.1925284647207099</v>
      </c>
      <c r="Y12" s="79">
        <v>11.835732568302801</v>
      </c>
      <c r="Z12" s="79">
        <v>3.5599727460018098</v>
      </c>
      <c r="AA12" s="79">
        <v>21.9802572217733</v>
      </c>
      <c r="AB12" s="79">
        <v>36.4765455826006</v>
      </c>
      <c r="AC12" s="79">
        <v>9.6620534862070997</v>
      </c>
      <c r="AD12" s="79">
        <v>29.101796928608</v>
      </c>
    </row>
    <row r="13" spans="1:30" ht="11.25" customHeight="1" x14ac:dyDescent="0.25">
      <c r="A13" s="79" t="s">
        <v>1501</v>
      </c>
      <c r="B13" s="79" t="s">
        <v>1478</v>
      </c>
      <c r="C13" s="79">
        <v>5064.8733796839697</v>
      </c>
      <c r="D13" s="79">
        <v>4253.7529644532697</v>
      </c>
      <c r="E13" s="79">
        <v>14290.962538629799</v>
      </c>
      <c r="F13" s="79">
        <v>397.56706448104597</v>
      </c>
      <c r="G13" s="79">
        <v>1650.20044226089</v>
      </c>
      <c r="H13" s="79">
        <v>60.479537872456099</v>
      </c>
      <c r="I13" s="79">
        <v>264528.37303148099</v>
      </c>
      <c r="J13" s="79">
        <v>1443.6477319780599</v>
      </c>
      <c r="K13" s="79">
        <v>760.11101057957001</v>
      </c>
      <c r="L13" s="79">
        <v>9699.5903224721496</v>
      </c>
      <c r="M13" s="79">
        <v>63.106971273341699</v>
      </c>
      <c r="N13" s="79">
        <v>91.4044388947285</v>
      </c>
      <c r="O13" s="79">
        <v>45.519325511535797</v>
      </c>
      <c r="P13" s="79">
        <v>533.62198371587999</v>
      </c>
      <c r="Q13" s="79">
        <v>5.5088713129259004</v>
      </c>
      <c r="R13" s="79">
        <v>0.396838759263615</v>
      </c>
      <c r="S13" s="79">
        <v>17.2840127838539</v>
      </c>
      <c r="T13" s="79">
        <v>915.27097774364904</v>
      </c>
      <c r="U13" s="79">
        <v>614.78976584850705</v>
      </c>
      <c r="V13" s="79">
        <v>12.6679427176263</v>
      </c>
      <c r="W13" s="79">
        <v>25.213806364684501</v>
      </c>
      <c r="X13" s="79">
        <v>1.20470562436701</v>
      </c>
      <c r="Y13" s="79">
        <v>10.353263015642201</v>
      </c>
      <c r="Z13" s="79">
        <v>3.6332555941902398</v>
      </c>
      <c r="AA13" s="79">
        <v>22.7694821829962</v>
      </c>
      <c r="AB13" s="79">
        <v>32.232934924112001</v>
      </c>
      <c r="AC13" s="79">
        <v>7.7748440862340704</v>
      </c>
      <c r="AD13" s="79">
        <v>27.289636993934302</v>
      </c>
    </row>
    <row r="14" spans="1:30" ht="11.25" customHeight="1" x14ac:dyDescent="0.25">
      <c r="A14" s="79" t="s">
        <v>1500</v>
      </c>
      <c r="B14" s="79" t="s">
        <v>1478</v>
      </c>
      <c r="C14" s="79">
        <v>5316.5728176739904</v>
      </c>
      <c r="D14" s="79">
        <v>3968.64395872055</v>
      </c>
      <c r="E14" s="79">
        <v>14203.710881921401</v>
      </c>
      <c r="F14" s="79">
        <v>354.68569855995997</v>
      </c>
      <c r="G14" s="79">
        <v>1861.74052032447</v>
      </c>
      <c r="H14" s="79">
        <v>60.427458951623699</v>
      </c>
      <c r="I14" s="79">
        <v>265106.00624779298</v>
      </c>
      <c r="J14" s="79">
        <v>1457.8170380005799</v>
      </c>
      <c r="K14" s="79">
        <v>956.85218931207396</v>
      </c>
      <c r="L14" s="79">
        <v>9826.0064581297593</v>
      </c>
      <c r="M14" s="79">
        <v>63.564170534393199</v>
      </c>
      <c r="N14" s="79">
        <v>96.203099123172194</v>
      </c>
      <c r="O14" s="79">
        <v>30.0122499378489</v>
      </c>
      <c r="P14" s="79">
        <v>561.27284341384495</v>
      </c>
      <c r="Q14" s="79">
        <v>5.6109408919654404</v>
      </c>
      <c r="R14" s="79">
        <v>0.45571609397159901</v>
      </c>
      <c r="S14" s="79">
        <v>10.071157034283701</v>
      </c>
      <c r="T14" s="79">
        <v>725.77625687788804</v>
      </c>
      <c r="U14" s="79">
        <v>609.44439648535695</v>
      </c>
      <c r="V14" s="79">
        <v>12.2238511430808</v>
      </c>
      <c r="W14" s="79">
        <v>25.272836664852001</v>
      </c>
      <c r="X14" s="79">
        <v>1.1675269096185199</v>
      </c>
      <c r="Y14" s="79">
        <v>21.988394968781101</v>
      </c>
      <c r="Z14" s="79">
        <v>2.7182649209758001</v>
      </c>
      <c r="AA14" s="79">
        <v>18.7782328211823</v>
      </c>
      <c r="AB14" s="79">
        <v>32.662893665583503</v>
      </c>
      <c r="AC14" s="79">
        <v>7.9158065064335199</v>
      </c>
      <c r="AD14" s="79">
        <v>30.1844768743474</v>
      </c>
    </row>
    <row r="15" spans="1:30" ht="11.25" customHeight="1" x14ac:dyDescent="0.25">
      <c r="A15" s="79" t="s">
        <v>1499</v>
      </c>
      <c r="B15" s="79" t="s">
        <v>1478</v>
      </c>
      <c r="C15" s="79">
        <v>4912.17965098682</v>
      </c>
      <c r="D15" s="79">
        <v>4657.85168696664</v>
      </c>
      <c r="E15" s="79">
        <v>14505.341920372401</v>
      </c>
      <c r="F15" s="79">
        <v>370.31309517928702</v>
      </c>
      <c r="G15" s="79">
        <v>1881.08594918016</v>
      </c>
      <c r="H15" s="79">
        <v>63.052933871230202</v>
      </c>
      <c r="I15" s="79">
        <v>269594.894481403</v>
      </c>
      <c r="J15" s="79">
        <v>1445.1814904135699</v>
      </c>
      <c r="K15" s="79">
        <v>721.10243210581996</v>
      </c>
      <c r="L15" s="79">
        <v>10172.4478035542</v>
      </c>
      <c r="M15" s="79">
        <v>60.361691679727301</v>
      </c>
      <c r="N15" s="79">
        <v>77.079098662458193</v>
      </c>
      <c r="O15" s="79">
        <v>31.161243303385</v>
      </c>
      <c r="P15" s="79">
        <v>505.162733543267</v>
      </c>
      <c r="Q15" s="79">
        <v>5.2564808154983096</v>
      </c>
      <c r="R15" s="79">
        <v>0.37481898053964302</v>
      </c>
      <c r="S15" s="79">
        <v>17.196084861187401</v>
      </c>
      <c r="T15" s="79">
        <v>717.78299522937903</v>
      </c>
      <c r="U15" s="79">
        <v>646.62551962581301</v>
      </c>
      <c r="V15" s="79">
        <v>12.292146432328799</v>
      </c>
      <c r="W15" s="79">
        <v>24.590843754100302</v>
      </c>
      <c r="X15" s="79">
        <v>1.0232050542957101</v>
      </c>
      <c r="Y15" s="79">
        <v>15.7215143729592</v>
      </c>
      <c r="Z15" s="79">
        <v>3.381145540186</v>
      </c>
      <c r="AA15" s="79">
        <v>17.923629679480101</v>
      </c>
      <c r="AB15" s="79">
        <v>35.595837877065598</v>
      </c>
      <c r="AC15" s="79">
        <v>8.5985841715606597</v>
      </c>
      <c r="AD15" s="79">
        <v>25.186098144106801</v>
      </c>
    </row>
    <row r="16" spans="1:30" ht="11.25" customHeight="1" x14ac:dyDescent="0.25">
      <c r="A16" s="79" t="s">
        <v>1498</v>
      </c>
      <c r="B16" s="79" t="s">
        <v>1478</v>
      </c>
      <c r="C16" s="79">
        <v>5102.0949097685398</v>
      </c>
      <c r="D16" s="79">
        <v>4179.3390366622998</v>
      </c>
      <c r="E16" s="79">
        <v>14306.1271018754</v>
      </c>
      <c r="F16" s="79">
        <v>380.83289670314502</v>
      </c>
      <c r="G16" s="79">
        <v>1937.31438591035</v>
      </c>
      <c r="H16" s="79">
        <v>64.255807821556203</v>
      </c>
      <c r="I16" s="79">
        <v>249715.397048096</v>
      </c>
      <c r="J16" s="79">
        <v>1536.6003914277001</v>
      </c>
      <c r="K16" s="79">
        <v>860.63654718600606</v>
      </c>
      <c r="L16" s="79">
        <v>10198.245890198499</v>
      </c>
      <c r="M16" s="79">
        <v>67.754490036149093</v>
      </c>
      <c r="N16" s="79">
        <v>114.89715464567399</v>
      </c>
      <c r="O16" s="79">
        <v>56.944960180195103</v>
      </c>
      <c r="P16" s="79">
        <v>575.34688048011196</v>
      </c>
      <c r="Q16" s="79">
        <v>5.87121334802295</v>
      </c>
      <c r="R16" s="79">
        <v>0.44014274334300302</v>
      </c>
      <c r="S16" s="79">
        <v>11.2185869781378</v>
      </c>
      <c r="T16" s="79">
        <v>1222.22770394754</v>
      </c>
      <c r="U16" s="79">
        <v>664.08793266399505</v>
      </c>
      <c r="V16" s="79">
        <v>13.7404369595964</v>
      </c>
      <c r="W16" s="79">
        <v>25.456871789652201</v>
      </c>
      <c r="X16" s="79">
        <v>1.2871689446830199</v>
      </c>
      <c r="Y16" s="79">
        <v>11.325264824664201</v>
      </c>
      <c r="Z16" s="79">
        <v>3.1574645444281702</v>
      </c>
      <c r="AA16" s="79">
        <v>27.350210240314802</v>
      </c>
      <c r="AB16" s="79">
        <v>35.045228258087597</v>
      </c>
      <c r="AC16" s="79">
        <v>8.3171605259982595</v>
      </c>
      <c r="AD16" s="79">
        <v>30.5960438143555</v>
      </c>
    </row>
    <row r="17" spans="1:30" ht="11.25" customHeight="1" x14ac:dyDescent="0.25">
      <c r="A17" s="79" t="s">
        <v>1497</v>
      </c>
      <c r="B17" s="79" t="s">
        <v>1478</v>
      </c>
      <c r="C17" s="79">
        <v>4386.7174951366296</v>
      </c>
      <c r="D17" s="79">
        <v>4307.4412059154902</v>
      </c>
      <c r="E17" s="79">
        <v>13829.0551947068</v>
      </c>
      <c r="F17" s="79">
        <v>414.040326284272</v>
      </c>
      <c r="G17" s="79">
        <v>1916.91684810538</v>
      </c>
      <c r="H17" s="79">
        <v>63.647311151701402</v>
      </c>
      <c r="I17" s="79">
        <v>261592.81912678701</v>
      </c>
      <c r="J17" s="79">
        <v>1429.1356820568899</v>
      </c>
      <c r="K17" s="79">
        <v>876.42285840578199</v>
      </c>
      <c r="L17" s="79">
        <v>10019.400963497699</v>
      </c>
      <c r="M17" s="79">
        <v>61.8475147542228</v>
      </c>
      <c r="N17" s="79">
        <v>73.060757645568003</v>
      </c>
      <c r="O17" s="79">
        <v>51.143924630985197</v>
      </c>
      <c r="P17" s="79">
        <v>551.008951742161</v>
      </c>
      <c r="Q17" s="79">
        <v>6.1525955574923401</v>
      </c>
      <c r="R17" s="79">
        <v>0.44350534607953301</v>
      </c>
      <c r="S17" s="79">
        <v>24.352464190023699</v>
      </c>
      <c r="T17" s="79">
        <v>650.77943778182703</v>
      </c>
      <c r="U17" s="79">
        <v>655.92179341257497</v>
      </c>
      <c r="V17" s="79">
        <v>13.093422835919901</v>
      </c>
      <c r="W17" s="79">
        <v>25.787645004997898</v>
      </c>
      <c r="X17" s="79">
        <v>1.32605359118751</v>
      </c>
      <c r="Y17" s="79">
        <v>24.8600306062398</v>
      </c>
      <c r="Z17" s="79">
        <v>3.9674695364336698</v>
      </c>
      <c r="AA17" s="79">
        <v>16.343681102110398</v>
      </c>
      <c r="AB17" s="79">
        <v>34.703963233939398</v>
      </c>
      <c r="AC17" s="79">
        <v>7.8800926325455496</v>
      </c>
      <c r="AD17" s="79">
        <v>27.774662193683</v>
      </c>
    </row>
    <row r="18" spans="1:30" ht="11.25" customHeight="1" x14ac:dyDescent="0.25">
      <c r="A18" s="79" t="s">
        <v>1496</v>
      </c>
      <c r="B18" s="79" t="s">
        <v>1478</v>
      </c>
      <c r="C18" s="79">
        <v>5084.5222025657104</v>
      </c>
      <c r="D18" s="79">
        <v>4423.0979224394096</v>
      </c>
      <c r="E18" s="79">
        <v>14846.0684518252</v>
      </c>
      <c r="F18" s="79">
        <v>602.15028636254101</v>
      </c>
      <c r="G18" s="79">
        <v>1942.22729712967</v>
      </c>
      <c r="H18" s="79">
        <v>63.163601591094903</v>
      </c>
      <c r="I18" s="79">
        <v>228594.90710687599</v>
      </c>
      <c r="J18" s="79">
        <v>1619.7514130300499</v>
      </c>
      <c r="K18" s="79">
        <v>666.65492558357698</v>
      </c>
      <c r="L18" s="79">
        <v>10758.9217446565</v>
      </c>
      <c r="M18" s="79">
        <v>67.083119574365995</v>
      </c>
      <c r="N18" s="79">
        <v>101.44504497474701</v>
      </c>
      <c r="O18" s="79">
        <v>137.60722154018299</v>
      </c>
      <c r="P18" s="79">
        <v>580.67717331951303</v>
      </c>
      <c r="Q18" s="79">
        <v>6.0277336287457004</v>
      </c>
      <c r="R18" s="79">
        <v>0.48085477267873999</v>
      </c>
      <c r="S18" s="79">
        <v>12.602148835939699</v>
      </c>
      <c r="T18" s="79">
        <v>825.659463158893</v>
      </c>
      <c r="U18" s="79">
        <v>674.51618582282003</v>
      </c>
      <c r="V18" s="79">
        <v>13.5400146223364</v>
      </c>
      <c r="W18" s="79">
        <v>27.245649440974201</v>
      </c>
      <c r="X18" s="79">
        <v>1.1806536915228301</v>
      </c>
      <c r="Y18" s="79">
        <v>11.641936881016001</v>
      </c>
      <c r="Z18" s="79">
        <v>3.58290997558505</v>
      </c>
      <c r="AA18" s="79">
        <v>21.600322030980202</v>
      </c>
      <c r="AB18" s="79">
        <v>36.420081447921902</v>
      </c>
      <c r="AC18" s="79">
        <v>9.6101288162273697</v>
      </c>
      <c r="AD18" s="79">
        <v>28.8580883471726</v>
      </c>
    </row>
    <row r="19" spans="1:30" ht="11.25" customHeight="1" x14ac:dyDescent="0.25">
      <c r="A19" s="79" t="s">
        <v>1495</v>
      </c>
      <c r="B19" s="79" t="s">
        <v>1478</v>
      </c>
      <c r="C19" s="79">
        <v>4939.6428041397503</v>
      </c>
      <c r="D19" s="79">
        <v>4211.9035247208603</v>
      </c>
      <c r="E19" s="79">
        <v>14030.0976288039</v>
      </c>
      <c r="F19" s="79">
        <v>404.02037455476102</v>
      </c>
      <c r="G19" s="79">
        <v>1620.32700718461</v>
      </c>
      <c r="H19" s="79">
        <v>59.886227220418199</v>
      </c>
      <c r="I19" s="79">
        <v>261684.02059788801</v>
      </c>
      <c r="J19" s="79">
        <v>1441.45167965773</v>
      </c>
      <c r="K19" s="79">
        <v>756.20010887333899</v>
      </c>
      <c r="L19" s="79">
        <v>9677.6731608577793</v>
      </c>
      <c r="M19" s="79">
        <v>62.763846983438903</v>
      </c>
      <c r="N19" s="79">
        <v>88.839980358399501</v>
      </c>
      <c r="O19" s="79">
        <v>45.914089004614901</v>
      </c>
      <c r="P19" s="79">
        <v>527.41217349632302</v>
      </c>
      <c r="Q19" s="79">
        <v>5.47594516123152</v>
      </c>
      <c r="R19" s="79">
        <v>0.386444564597341</v>
      </c>
      <c r="S19" s="79">
        <v>16.412817981197598</v>
      </c>
      <c r="T19" s="79">
        <v>894.96834995516997</v>
      </c>
      <c r="U19" s="79">
        <v>609.01912653471697</v>
      </c>
      <c r="V19" s="79">
        <v>12.532913811898901</v>
      </c>
      <c r="W19" s="79">
        <v>24.811420000395302</v>
      </c>
      <c r="X19" s="79">
        <v>1.16624501979844</v>
      </c>
      <c r="Y19" s="79">
        <v>10.2710765546899</v>
      </c>
      <c r="Z19" s="79">
        <v>3.5302042648798002</v>
      </c>
      <c r="AA19" s="79">
        <v>22.2666756928563</v>
      </c>
      <c r="AB19" s="79">
        <v>31.967228152637901</v>
      </c>
      <c r="AC19" s="79">
        <v>7.6808182238899096</v>
      </c>
      <c r="AD19" s="79">
        <v>27.490099034818101</v>
      </c>
    </row>
    <row r="20" spans="1:30" ht="11.25" customHeight="1" x14ac:dyDescent="0.25">
      <c r="A20" s="79" t="s">
        <v>1494</v>
      </c>
      <c r="B20" s="79" t="s">
        <v>1478</v>
      </c>
      <c r="C20" s="79">
        <v>5296.8835794133502</v>
      </c>
      <c r="D20" s="79">
        <v>3944.3192919585399</v>
      </c>
      <c r="E20" s="79">
        <v>14088.6692363321</v>
      </c>
      <c r="F20" s="79">
        <v>353.30707898386601</v>
      </c>
      <c r="G20" s="79">
        <v>1859.51175096776</v>
      </c>
      <c r="H20" s="79">
        <v>60.302029313074001</v>
      </c>
      <c r="I20" s="79">
        <v>263552.94871678099</v>
      </c>
      <c r="J20" s="79">
        <v>1448.36081005449</v>
      </c>
      <c r="K20" s="79">
        <v>935.13414343411398</v>
      </c>
      <c r="L20" s="79">
        <v>9803.0074804230608</v>
      </c>
      <c r="M20" s="79">
        <v>63.606860630306102</v>
      </c>
      <c r="N20" s="79">
        <v>96.129340277230099</v>
      </c>
      <c r="O20" s="79">
        <v>30.1302873387041</v>
      </c>
      <c r="P20" s="79">
        <v>556.96539974427606</v>
      </c>
      <c r="Q20" s="79">
        <v>5.61056931995246</v>
      </c>
      <c r="R20" s="79">
        <v>0.45643747230020898</v>
      </c>
      <c r="S20" s="79">
        <v>10.083804899430399</v>
      </c>
      <c r="T20" s="79">
        <v>723.41822249594895</v>
      </c>
      <c r="U20" s="79">
        <v>609.76194535399895</v>
      </c>
      <c r="V20" s="79">
        <v>12.237705601167701</v>
      </c>
      <c r="W20" s="79">
        <v>25.1781522570924</v>
      </c>
      <c r="X20" s="79">
        <v>1.16682311422985</v>
      </c>
      <c r="Y20" s="79">
        <v>22.137219598598101</v>
      </c>
      <c r="Z20" s="79">
        <v>2.7029243801712202</v>
      </c>
      <c r="AA20" s="79">
        <v>18.574294960370501</v>
      </c>
      <c r="AB20" s="79">
        <v>32.533310736782397</v>
      </c>
      <c r="AC20" s="79">
        <v>7.82841444933897</v>
      </c>
      <c r="AD20" s="79">
        <v>30.053320227704599</v>
      </c>
    </row>
    <row r="21" spans="1:30" ht="11.25" customHeight="1" x14ac:dyDescent="0.25">
      <c r="A21" s="79" t="s">
        <v>1493</v>
      </c>
      <c r="B21" s="79" t="s">
        <v>1478</v>
      </c>
      <c r="C21" s="79">
        <v>4924.4191719145701</v>
      </c>
      <c r="D21" s="79">
        <v>4674.8625176993301</v>
      </c>
      <c r="E21" s="79">
        <v>14568.166142750501</v>
      </c>
      <c r="F21" s="79">
        <v>372.75845510468201</v>
      </c>
      <c r="G21" s="79">
        <v>1877.8879681513599</v>
      </c>
      <c r="H21" s="79">
        <v>63.093749563827998</v>
      </c>
      <c r="I21" s="79">
        <v>270746.87050915201</v>
      </c>
      <c r="J21" s="79">
        <v>1449.9832527219801</v>
      </c>
      <c r="K21" s="79">
        <v>722.67882436501895</v>
      </c>
      <c r="L21" s="79">
        <v>10156.305798273799</v>
      </c>
      <c r="M21" s="79">
        <v>60.418444013158002</v>
      </c>
      <c r="N21" s="79">
        <v>79.270288394249206</v>
      </c>
      <c r="O21" s="79">
        <v>31.784123366175098</v>
      </c>
      <c r="P21" s="79">
        <v>509.28021929294101</v>
      </c>
      <c r="Q21" s="79">
        <v>5.2499132555852803</v>
      </c>
      <c r="R21" s="79">
        <v>0.37301728773284298</v>
      </c>
      <c r="S21" s="79">
        <v>17.4853053399627</v>
      </c>
      <c r="T21" s="79">
        <v>721.77193548440698</v>
      </c>
      <c r="U21" s="79">
        <v>646.17403861837795</v>
      </c>
      <c r="V21" s="79">
        <v>12.1934336439212</v>
      </c>
      <c r="W21" s="79">
        <v>24.383188034353399</v>
      </c>
      <c r="X21" s="79">
        <v>1.02350355982995</v>
      </c>
      <c r="Y21" s="79">
        <v>15.6937350673333</v>
      </c>
      <c r="Z21" s="79">
        <v>3.4041138840072902</v>
      </c>
      <c r="AA21" s="79">
        <v>17.880598749442601</v>
      </c>
      <c r="AB21" s="79">
        <v>35.434030542271998</v>
      </c>
      <c r="AC21" s="79">
        <v>8.5404921624989392</v>
      </c>
      <c r="AD21" s="79">
        <v>25.174351310950499</v>
      </c>
    </row>
    <row r="22" spans="1:30" ht="11.25" customHeight="1" x14ac:dyDescent="0.25">
      <c r="A22" s="79" t="s">
        <v>1492</v>
      </c>
      <c r="B22" s="79" t="s">
        <v>1478</v>
      </c>
      <c r="C22" s="79">
        <v>5267.9321595848396</v>
      </c>
      <c r="D22" s="79">
        <v>4334.3243569258702</v>
      </c>
      <c r="E22" s="79">
        <v>14792.163497470599</v>
      </c>
      <c r="F22" s="79">
        <v>392.84524280361597</v>
      </c>
      <c r="G22" s="79">
        <v>2000.5329606302701</v>
      </c>
      <c r="H22" s="79">
        <v>66.339458138925195</v>
      </c>
      <c r="I22" s="79">
        <v>254519.48064774901</v>
      </c>
      <c r="J22" s="79">
        <v>1585.0894843536601</v>
      </c>
      <c r="K22" s="79">
        <v>896.909332426682</v>
      </c>
      <c r="L22" s="79">
        <v>10437.8654272331</v>
      </c>
      <c r="M22" s="79">
        <v>69.779422774043297</v>
      </c>
      <c r="N22" s="79">
        <v>119.214534104111</v>
      </c>
      <c r="O22" s="79">
        <v>59.055691682563598</v>
      </c>
      <c r="P22" s="79">
        <v>588.35505628901399</v>
      </c>
      <c r="Q22" s="79">
        <v>6.03224581395407</v>
      </c>
      <c r="R22" s="79">
        <v>0.45339549931282302</v>
      </c>
      <c r="S22" s="79">
        <v>11.5718038843413</v>
      </c>
      <c r="T22" s="79">
        <v>1271.4565615579099</v>
      </c>
      <c r="U22" s="79">
        <v>685.69758961166099</v>
      </c>
      <c r="V22" s="79">
        <v>14.1317929187509</v>
      </c>
      <c r="W22" s="79">
        <v>26.164470549765898</v>
      </c>
      <c r="X22" s="79">
        <v>1.3717806974703399</v>
      </c>
      <c r="Y22" s="79">
        <v>11.3145247684681</v>
      </c>
      <c r="Z22" s="79">
        <v>3.2489960328609602</v>
      </c>
      <c r="AA22" s="79">
        <v>28.309774944274999</v>
      </c>
      <c r="AB22" s="79">
        <v>36.112598543259999</v>
      </c>
      <c r="AC22" s="79">
        <v>8.5958226995154305</v>
      </c>
      <c r="AD22" s="79">
        <v>31.270261851282701</v>
      </c>
    </row>
    <row r="23" spans="1:30" ht="11.25" customHeight="1" x14ac:dyDescent="0.25">
      <c r="A23" s="79" t="s">
        <v>1491</v>
      </c>
      <c r="B23" s="79" t="s">
        <v>1478</v>
      </c>
      <c r="C23" s="79">
        <v>4421.6004454940903</v>
      </c>
      <c r="D23" s="79">
        <v>4352.7002849478104</v>
      </c>
      <c r="E23" s="79">
        <v>13953.616174496499</v>
      </c>
      <c r="F23" s="79">
        <v>419.57866680736697</v>
      </c>
      <c r="G23" s="79">
        <v>1933.5490283133699</v>
      </c>
      <c r="H23" s="79">
        <v>64.092319418029504</v>
      </c>
      <c r="I23" s="79">
        <v>263407.54524951201</v>
      </c>
      <c r="J23" s="79">
        <v>1440.55521332689</v>
      </c>
      <c r="K23" s="79">
        <v>887.43580238249103</v>
      </c>
      <c r="L23" s="79">
        <v>10078.429820789799</v>
      </c>
      <c r="M23" s="79">
        <v>62.284454559600299</v>
      </c>
      <c r="N23" s="79">
        <v>73.791335452380295</v>
      </c>
      <c r="O23" s="79">
        <v>51.895525866379501</v>
      </c>
      <c r="P23" s="79">
        <v>555.61376800105802</v>
      </c>
      <c r="Q23" s="79">
        <v>6.1763639049675998</v>
      </c>
      <c r="R23" s="79">
        <v>0.44426486587231501</v>
      </c>
      <c r="S23" s="79">
        <v>24.802310650907401</v>
      </c>
      <c r="T23" s="79">
        <v>653.74236748779299</v>
      </c>
      <c r="U23" s="79">
        <v>658.88967437055601</v>
      </c>
      <c r="V23" s="79">
        <v>13.1337902208834</v>
      </c>
      <c r="W23" s="79">
        <v>25.920907364677799</v>
      </c>
      <c r="X23" s="79">
        <v>1.3367847552024399</v>
      </c>
      <c r="Y23" s="79">
        <v>25.053066788109899</v>
      </c>
      <c r="Z23" s="79">
        <v>4.0476690581307704</v>
      </c>
      <c r="AA23" s="79">
        <v>16.3981156273951</v>
      </c>
      <c r="AB23" s="79">
        <v>34.866841261751397</v>
      </c>
      <c r="AC23" s="79">
        <v>7.8689111552046898</v>
      </c>
      <c r="AD23" s="79">
        <v>27.941673598771299</v>
      </c>
    </row>
    <row r="24" spans="1:30" ht="11.25" customHeight="1" x14ac:dyDescent="0.25">
      <c r="A24" s="79" t="s">
        <v>1490</v>
      </c>
      <c r="B24" s="79" t="s">
        <v>1478</v>
      </c>
      <c r="C24" s="79">
        <v>4835.5115968384398</v>
      </c>
      <c r="D24" s="79">
        <v>4120.9607587047303</v>
      </c>
      <c r="E24" s="79">
        <v>14018.6812072867</v>
      </c>
      <c r="F24" s="79">
        <v>552.54776272914398</v>
      </c>
      <c r="G24" s="79">
        <v>1998.33291738701</v>
      </c>
      <c r="H24" s="79">
        <v>59.969650953867799</v>
      </c>
      <c r="I24" s="79">
        <v>267729.57927423302</v>
      </c>
      <c r="J24" s="79">
        <v>1463.84759736448</v>
      </c>
      <c r="K24" s="79">
        <v>1006.63567917674</v>
      </c>
      <c r="L24" s="79">
        <v>10035.674983344499</v>
      </c>
      <c r="M24" s="79">
        <v>60.961737823482302</v>
      </c>
      <c r="N24" s="79">
        <v>77.279667895257006</v>
      </c>
      <c r="O24" s="79">
        <v>31.038991951084</v>
      </c>
      <c r="P24" s="79">
        <v>568.13243725095595</v>
      </c>
      <c r="Q24" s="79">
        <v>5.4534222202534801</v>
      </c>
      <c r="R24" s="79">
        <v>0.469101343471369</v>
      </c>
      <c r="S24" s="79">
        <v>19.0100473897106</v>
      </c>
      <c r="T24" s="79">
        <v>1173.8214218406399</v>
      </c>
      <c r="U24" s="79">
        <v>627.16193858040299</v>
      </c>
      <c r="V24" s="79">
        <v>12.3517624040007</v>
      </c>
      <c r="W24" s="79">
        <v>23.998028676756199</v>
      </c>
      <c r="X24" s="79">
        <v>1.1150062538969401</v>
      </c>
      <c r="Y24" s="79">
        <v>26.919865467972901</v>
      </c>
      <c r="Z24" s="79">
        <v>3.7374987085435101</v>
      </c>
      <c r="AA24" s="79">
        <v>24.887959693432201</v>
      </c>
      <c r="AB24" s="79">
        <v>34.716697959704497</v>
      </c>
      <c r="AC24" s="79">
        <v>8.8501644031854596</v>
      </c>
      <c r="AD24" s="79">
        <v>45.319310863375598</v>
      </c>
    </row>
    <row r="25" spans="1:30" ht="11.25" customHeight="1" x14ac:dyDescent="0.25">
      <c r="A25" s="79" t="s">
        <v>1489</v>
      </c>
      <c r="B25" s="79" t="s">
        <v>1478</v>
      </c>
      <c r="C25" s="79">
        <v>4824.3883582689105</v>
      </c>
      <c r="D25" s="79">
        <v>4344.8220590941301</v>
      </c>
      <c r="E25" s="79">
        <v>14362.950418365401</v>
      </c>
      <c r="F25" s="79">
        <v>415.42842918567499</v>
      </c>
      <c r="G25" s="79">
        <v>1686.49143698987</v>
      </c>
      <c r="H25" s="79">
        <v>62.324877199283897</v>
      </c>
      <c r="I25" s="79">
        <v>271513.84151987702</v>
      </c>
      <c r="J25" s="79">
        <v>1441.1631646712799</v>
      </c>
      <c r="K25" s="79">
        <v>812.04563591180897</v>
      </c>
      <c r="L25" s="79">
        <v>9591.7840841611505</v>
      </c>
      <c r="M25" s="79">
        <v>60.476846114371597</v>
      </c>
      <c r="N25" s="79">
        <v>75.285472531582101</v>
      </c>
      <c r="O25" s="79">
        <v>35.2227258818154</v>
      </c>
      <c r="P25" s="79">
        <v>511.525594104265</v>
      </c>
      <c r="Q25" s="79">
        <v>5.8842816968040301</v>
      </c>
      <c r="R25" s="79">
        <v>0.43112545416272402</v>
      </c>
      <c r="S25" s="79">
        <v>35.170195110550502</v>
      </c>
      <c r="T25" s="79">
        <v>987.41272622800705</v>
      </c>
      <c r="U25" s="79">
        <v>643.35735360627996</v>
      </c>
      <c r="V25" s="79">
        <v>12.396378696561699</v>
      </c>
      <c r="W25" s="79">
        <v>25.816726885697399</v>
      </c>
      <c r="X25" s="79">
        <v>1.05701943793353</v>
      </c>
      <c r="Y25" s="79">
        <v>39.159599043933099</v>
      </c>
      <c r="Z25" s="79">
        <v>4.9206875294981396</v>
      </c>
      <c r="AA25" s="79">
        <v>24.4055992879399</v>
      </c>
      <c r="AB25" s="79">
        <v>35.402389200206102</v>
      </c>
      <c r="AC25" s="79">
        <v>9.0004635389282495</v>
      </c>
      <c r="AD25" s="79">
        <v>29.022014938213601</v>
      </c>
    </row>
    <row r="26" spans="1:30" ht="11.25" customHeight="1" x14ac:dyDescent="0.25">
      <c r="A26" s="79" t="s">
        <v>1488</v>
      </c>
      <c r="B26" s="79" t="s">
        <v>1478</v>
      </c>
      <c r="C26" s="79">
        <v>4641.7204246026504</v>
      </c>
      <c r="D26" s="79">
        <v>4120.46330200379</v>
      </c>
      <c r="E26" s="79">
        <v>13485.324919520101</v>
      </c>
      <c r="F26" s="79">
        <v>403.06205653724697</v>
      </c>
      <c r="G26" s="79">
        <v>1645.0049269838</v>
      </c>
      <c r="H26" s="79">
        <v>63.532824649344001</v>
      </c>
      <c r="I26" s="79">
        <v>273381.849048006</v>
      </c>
      <c r="J26" s="79">
        <v>1439.24032654588</v>
      </c>
      <c r="K26" s="79">
        <v>606.78173458033802</v>
      </c>
      <c r="L26" s="79">
        <v>9737.4030456805394</v>
      </c>
      <c r="M26" s="79">
        <v>61.3609156293887</v>
      </c>
      <c r="N26" s="79">
        <v>78.7823665760491</v>
      </c>
      <c r="O26" s="79">
        <v>38.728984012161</v>
      </c>
      <c r="P26" s="79">
        <v>534.22015625276697</v>
      </c>
      <c r="Q26" s="79">
        <v>5.4200362921080503</v>
      </c>
      <c r="R26" s="79">
        <v>0.42654436336453</v>
      </c>
      <c r="S26" s="79">
        <v>23.092369958166401</v>
      </c>
      <c r="T26" s="79">
        <v>775.18820751111002</v>
      </c>
      <c r="U26" s="79">
        <v>659.16680352173398</v>
      </c>
      <c r="V26" s="79">
        <v>12.199596186319599</v>
      </c>
      <c r="W26" s="79">
        <v>24.851252013580901</v>
      </c>
      <c r="X26" s="79">
        <v>11.4127439405048</v>
      </c>
      <c r="Y26" s="79">
        <v>19.729122122099199</v>
      </c>
      <c r="Z26" s="79">
        <v>4.0037927996968001</v>
      </c>
      <c r="AA26" s="79">
        <v>19.1820408635528</v>
      </c>
      <c r="AB26" s="79">
        <v>37.751478707168602</v>
      </c>
      <c r="AC26" s="79">
        <v>7.9286150131906599</v>
      </c>
      <c r="AD26" s="79">
        <v>26.006079114868299</v>
      </c>
    </row>
    <row r="27" spans="1:30" ht="11.25" customHeight="1" x14ac:dyDescent="0.25">
      <c r="A27" s="79" t="s">
        <v>1487</v>
      </c>
      <c r="B27" s="79" t="s">
        <v>1478</v>
      </c>
      <c r="C27" s="79">
        <v>5181.8486677611199</v>
      </c>
      <c r="D27" s="79">
        <v>4172.4890200610198</v>
      </c>
      <c r="E27" s="79">
        <v>13791.893828546101</v>
      </c>
      <c r="F27" s="79">
        <v>426.03127998748198</v>
      </c>
      <c r="G27" s="79">
        <v>1767.4814117629001</v>
      </c>
      <c r="H27" s="79">
        <v>63.469805223228001</v>
      </c>
      <c r="I27" s="79">
        <v>273794.02556175698</v>
      </c>
      <c r="J27" s="79">
        <v>1466.3000253274199</v>
      </c>
      <c r="K27" s="79">
        <v>1252.5622120692101</v>
      </c>
      <c r="L27" s="79">
        <v>9639.4627392619295</v>
      </c>
      <c r="M27" s="79">
        <v>63.003778070050402</v>
      </c>
      <c r="N27" s="79">
        <v>128.28358387400399</v>
      </c>
      <c r="O27" s="79">
        <v>51.596366250130501</v>
      </c>
      <c r="P27" s="79">
        <v>520.91339462436804</v>
      </c>
      <c r="Q27" s="79">
        <v>5.9763008451933199</v>
      </c>
      <c r="R27" s="79">
        <v>0.40768954209698899</v>
      </c>
      <c r="S27" s="79">
        <v>13.305451542306599</v>
      </c>
      <c r="T27" s="79">
        <v>723.53847684489904</v>
      </c>
      <c r="U27" s="79">
        <v>633.35265266468696</v>
      </c>
      <c r="V27" s="79">
        <v>12.809507052571</v>
      </c>
      <c r="W27" s="79">
        <v>23.976055517224399</v>
      </c>
      <c r="X27" s="79">
        <v>2.4209813769931801</v>
      </c>
      <c r="Y27" s="79">
        <v>14.4361917807484</v>
      </c>
      <c r="Z27" s="79">
        <v>3.0569245444534801</v>
      </c>
      <c r="AA27" s="79">
        <v>17.769960827276901</v>
      </c>
      <c r="AB27" s="79">
        <v>33.912861293174899</v>
      </c>
      <c r="AC27" s="79">
        <v>7.9624478101724101</v>
      </c>
      <c r="AD27" s="79">
        <v>28.6922192488043</v>
      </c>
    </row>
    <row r="28" spans="1:30" ht="11.25" customHeight="1" x14ac:dyDescent="0.25">
      <c r="A28" s="79" t="s">
        <v>1486</v>
      </c>
      <c r="B28" s="79" t="s">
        <v>1478</v>
      </c>
      <c r="C28" s="79">
        <v>5094.92536210055</v>
      </c>
      <c r="D28" s="79">
        <v>4582.37386117812</v>
      </c>
      <c r="E28" s="79">
        <v>14644.287285119201</v>
      </c>
      <c r="F28" s="79">
        <v>322.08532014765399</v>
      </c>
      <c r="G28" s="79">
        <v>1753.09274372663</v>
      </c>
      <c r="H28" s="79">
        <v>64.708637355068305</v>
      </c>
      <c r="I28" s="79">
        <v>248987.530038094</v>
      </c>
      <c r="J28" s="79">
        <v>1556.6938047828201</v>
      </c>
      <c r="K28" s="79">
        <v>1447.22206415448</v>
      </c>
      <c r="L28" s="79">
        <v>10479.9354093773</v>
      </c>
      <c r="M28" s="79">
        <v>66.084320593528801</v>
      </c>
      <c r="N28" s="79">
        <v>81.444397481910897</v>
      </c>
      <c r="O28" s="79">
        <v>41.0752738088961</v>
      </c>
      <c r="P28" s="79">
        <v>598.14571770548798</v>
      </c>
      <c r="Q28" s="79">
        <v>6.3334944547205403</v>
      </c>
      <c r="R28" s="79">
        <v>0.45623399075763599</v>
      </c>
      <c r="S28" s="79">
        <v>12.226557094347401</v>
      </c>
      <c r="T28" s="79">
        <v>925.40199653908701</v>
      </c>
      <c r="U28" s="79">
        <v>657.56293479320198</v>
      </c>
      <c r="V28" s="79">
        <v>12.9313643856942</v>
      </c>
      <c r="W28" s="79">
        <v>26.518614284268299</v>
      </c>
      <c r="X28" s="79">
        <v>1.3669325309717599</v>
      </c>
      <c r="Y28" s="79">
        <v>9.7864421121103398</v>
      </c>
      <c r="Z28" s="79">
        <v>3.3542660407503702</v>
      </c>
      <c r="AA28" s="79">
        <v>22.3075941467417</v>
      </c>
      <c r="AB28" s="79">
        <v>34.019871617955303</v>
      </c>
      <c r="AC28" s="79">
        <v>8.9280041626384996</v>
      </c>
      <c r="AD28" s="79">
        <v>30.063136746746402</v>
      </c>
    </row>
    <row r="29" spans="1:30" ht="11.25" customHeight="1" x14ac:dyDescent="0.25">
      <c r="A29" s="79" t="s">
        <v>1485</v>
      </c>
      <c r="B29" s="79" t="s">
        <v>1478</v>
      </c>
      <c r="C29" s="79">
        <v>5175.2360483961902</v>
      </c>
      <c r="D29" s="79">
        <v>4371.8074404065701</v>
      </c>
      <c r="E29" s="79">
        <v>14470.5865270862</v>
      </c>
      <c r="F29" s="79">
        <v>388.098885231689</v>
      </c>
      <c r="G29" s="79">
        <v>1833.2191075769899</v>
      </c>
      <c r="H29" s="79">
        <v>64.124280187719705</v>
      </c>
      <c r="I29" s="79">
        <v>266119.22276798601</v>
      </c>
      <c r="J29" s="79">
        <v>1503.4656279257399</v>
      </c>
      <c r="K29" s="79">
        <v>811.45831473063902</v>
      </c>
      <c r="L29" s="79">
        <v>9829.2124617315403</v>
      </c>
      <c r="M29" s="79">
        <v>63.154137797110302</v>
      </c>
      <c r="N29" s="79">
        <v>85.536879028796506</v>
      </c>
      <c r="O29" s="79">
        <v>37.9779113709589</v>
      </c>
      <c r="P29" s="79">
        <v>524.74451638899495</v>
      </c>
      <c r="Q29" s="79">
        <v>5.7144897735881397</v>
      </c>
      <c r="R29" s="79">
        <v>0.38034515034683503</v>
      </c>
      <c r="S29" s="79">
        <v>13.0013507378816</v>
      </c>
      <c r="T29" s="79">
        <v>976.07629676883903</v>
      </c>
      <c r="U29" s="79">
        <v>619.27757426216101</v>
      </c>
      <c r="V29" s="79">
        <v>12.293675293613999</v>
      </c>
      <c r="W29" s="79">
        <v>41.640577027053901</v>
      </c>
      <c r="X29" s="79">
        <v>1.1466203620204301</v>
      </c>
      <c r="Y29" s="79">
        <v>12.864485254332999</v>
      </c>
      <c r="Z29" s="79">
        <v>4.0192233653465896</v>
      </c>
      <c r="AA29" s="79">
        <v>23.006541609850299</v>
      </c>
      <c r="AB29" s="79">
        <v>34.6361724974483</v>
      </c>
      <c r="AC29" s="79">
        <v>8.21452201690966</v>
      </c>
      <c r="AD29" s="79">
        <v>30.896462280003501</v>
      </c>
    </row>
    <row r="30" spans="1:30" ht="11.25" customHeight="1" x14ac:dyDescent="0.25">
      <c r="A30" s="79" t="s">
        <v>1484</v>
      </c>
      <c r="B30" s="79" t="s">
        <v>1478</v>
      </c>
      <c r="C30" s="79">
        <v>4842.8245772772998</v>
      </c>
      <c r="D30" s="79">
        <v>4129.4577338242498</v>
      </c>
      <c r="E30" s="79">
        <v>14052.522710299199</v>
      </c>
      <c r="F30" s="79">
        <v>555.90935578106598</v>
      </c>
      <c r="G30" s="79">
        <v>2004.8134054250199</v>
      </c>
      <c r="H30" s="79">
        <v>60.072750677443103</v>
      </c>
      <c r="I30" s="79">
        <v>268313.29244692798</v>
      </c>
      <c r="J30" s="79">
        <v>1466.14756629659</v>
      </c>
      <c r="K30" s="79">
        <v>1014.87066745725</v>
      </c>
      <c r="L30" s="79">
        <v>10046.6549457167</v>
      </c>
      <c r="M30" s="79">
        <v>61.038588575736803</v>
      </c>
      <c r="N30" s="79">
        <v>77.407420796601798</v>
      </c>
      <c r="O30" s="79">
        <v>31.025524017500899</v>
      </c>
      <c r="P30" s="79">
        <v>569.53716147228295</v>
      </c>
      <c r="Q30" s="79">
        <v>5.4632125575248098</v>
      </c>
      <c r="R30" s="79">
        <v>0.47010801560515197</v>
      </c>
      <c r="S30" s="79">
        <v>19.171140547231399</v>
      </c>
      <c r="T30" s="79">
        <v>1184.3655317533601</v>
      </c>
      <c r="U30" s="79">
        <v>627.89887251531297</v>
      </c>
      <c r="V30" s="79">
        <v>12.3716415467839</v>
      </c>
      <c r="W30" s="79">
        <v>24.014466561680901</v>
      </c>
      <c r="X30" s="79">
        <v>1.1176563824725101</v>
      </c>
      <c r="Y30" s="79">
        <v>27.152115903780601</v>
      </c>
      <c r="Z30" s="79">
        <v>3.75853994740238</v>
      </c>
      <c r="AA30" s="79">
        <v>25.084239749856302</v>
      </c>
      <c r="AB30" s="79">
        <v>34.753670430040103</v>
      </c>
      <c r="AC30" s="79">
        <v>8.8402851909027493</v>
      </c>
      <c r="AD30" s="79">
        <v>45.530865088393099</v>
      </c>
    </row>
    <row r="31" spans="1:30" ht="11.25" customHeight="1" x14ac:dyDescent="0.25">
      <c r="A31" s="79" t="s">
        <v>1483</v>
      </c>
      <c r="B31" s="79" t="s">
        <v>1478</v>
      </c>
      <c r="C31" s="79">
        <v>4817.2409273065996</v>
      </c>
      <c r="D31" s="79">
        <v>4341.5712874864303</v>
      </c>
      <c r="E31" s="79">
        <v>14353.144043447401</v>
      </c>
      <c r="F31" s="79">
        <v>414.44349560190801</v>
      </c>
      <c r="G31" s="79">
        <v>1683.48309201403</v>
      </c>
      <c r="H31" s="79">
        <v>62.186033001176597</v>
      </c>
      <c r="I31" s="79">
        <v>271316.176293689</v>
      </c>
      <c r="J31" s="79">
        <v>1440.0676536659601</v>
      </c>
      <c r="K31" s="79">
        <v>811.92787326573296</v>
      </c>
      <c r="L31" s="79">
        <v>9576.0821909299993</v>
      </c>
      <c r="M31" s="79">
        <v>60.3487017203269</v>
      </c>
      <c r="N31" s="79">
        <v>75.269747016532307</v>
      </c>
      <c r="O31" s="79">
        <v>35.217264706764503</v>
      </c>
      <c r="P31" s="79">
        <v>510.1071637668</v>
      </c>
      <c r="Q31" s="79">
        <v>5.8673762591635503</v>
      </c>
      <c r="R31" s="79">
        <v>0.43002661506356998</v>
      </c>
      <c r="S31" s="79">
        <v>35.065008104123002</v>
      </c>
      <c r="T31" s="79">
        <v>990.55440751416904</v>
      </c>
      <c r="U31" s="79">
        <v>642.22365682187899</v>
      </c>
      <c r="V31" s="79">
        <v>12.367196488710499</v>
      </c>
      <c r="W31" s="79">
        <v>25.7648335746123</v>
      </c>
      <c r="X31" s="79">
        <v>1.0563989305549499</v>
      </c>
      <c r="Y31" s="79">
        <v>38.885370833338101</v>
      </c>
      <c r="Z31" s="79">
        <v>4.91586813102648</v>
      </c>
      <c r="AA31" s="79">
        <v>24.440941196848001</v>
      </c>
      <c r="AB31" s="79">
        <v>35.337582513097203</v>
      </c>
      <c r="AC31" s="79">
        <v>9.0180882540288199</v>
      </c>
      <c r="AD31" s="79">
        <v>28.933606962459301</v>
      </c>
    </row>
    <row r="32" spans="1:30" ht="11.25" customHeight="1" x14ac:dyDescent="0.25">
      <c r="A32" s="79" t="s">
        <v>1482</v>
      </c>
      <c r="B32" s="79" t="s">
        <v>1478</v>
      </c>
      <c r="C32" s="79">
        <v>4647.8250434338397</v>
      </c>
      <c r="D32" s="79">
        <v>4122.9202619425996</v>
      </c>
      <c r="E32" s="79">
        <v>13501.9877498891</v>
      </c>
      <c r="F32" s="79">
        <v>404.87937866004302</v>
      </c>
      <c r="G32" s="79">
        <v>1646.18687705663</v>
      </c>
      <c r="H32" s="79">
        <v>63.498177211646102</v>
      </c>
      <c r="I32" s="79">
        <v>273604.06322645099</v>
      </c>
      <c r="J32" s="79">
        <v>1439.73345868866</v>
      </c>
      <c r="K32" s="79">
        <v>601.66186794698297</v>
      </c>
      <c r="L32" s="79">
        <v>9738.2276321142908</v>
      </c>
      <c r="M32" s="79">
        <v>61.379007413732801</v>
      </c>
      <c r="N32" s="79">
        <v>78.607231914672496</v>
      </c>
      <c r="O32" s="79">
        <v>38.589350049799201</v>
      </c>
      <c r="P32" s="79">
        <v>534.11128364357603</v>
      </c>
      <c r="Q32" s="79">
        <v>5.4178555239228796</v>
      </c>
      <c r="R32" s="79">
        <v>0.42660707714557</v>
      </c>
      <c r="S32" s="79">
        <v>23.190450910785199</v>
      </c>
      <c r="T32" s="79">
        <v>775.21806993401196</v>
      </c>
      <c r="U32" s="79">
        <v>659.31178143818499</v>
      </c>
      <c r="V32" s="79">
        <v>12.1931969327748</v>
      </c>
      <c r="W32" s="79">
        <v>24.8144565901409</v>
      </c>
      <c r="X32" s="79">
        <v>11.830839891779499</v>
      </c>
      <c r="Y32" s="79">
        <v>19.836563663254999</v>
      </c>
      <c r="Z32" s="79">
        <v>4.0169366327940201</v>
      </c>
      <c r="AA32" s="79">
        <v>19.1772460203652</v>
      </c>
      <c r="AB32" s="79">
        <v>37.739539425810499</v>
      </c>
      <c r="AC32" s="79">
        <v>7.9341203679879904</v>
      </c>
      <c r="AD32" s="79">
        <v>25.9848902606929</v>
      </c>
    </row>
    <row r="33" spans="1:30" ht="11.25" customHeight="1" x14ac:dyDescent="0.25">
      <c r="A33" s="79" t="s">
        <v>1481</v>
      </c>
      <c r="B33" s="79" t="s">
        <v>1478</v>
      </c>
      <c r="C33" s="79">
        <v>5178.6388028831998</v>
      </c>
      <c r="D33" s="79">
        <v>4169.2779029131498</v>
      </c>
      <c r="E33" s="79">
        <v>13776.8314673284</v>
      </c>
      <c r="F33" s="79">
        <v>424.142910849526</v>
      </c>
      <c r="G33" s="79">
        <v>1762.3665230522299</v>
      </c>
      <c r="H33" s="79">
        <v>63.400544076106399</v>
      </c>
      <c r="I33" s="79">
        <v>273949.94869719102</v>
      </c>
      <c r="J33" s="79">
        <v>1466.1990073412001</v>
      </c>
      <c r="K33" s="79">
        <v>1257.8449149073299</v>
      </c>
      <c r="L33" s="79">
        <v>9632.6405767628603</v>
      </c>
      <c r="M33" s="79">
        <v>62.975473167468103</v>
      </c>
      <c r="N33" s="79">
        <v>128.585873588753</v>
      </c>
      <c r="O33" s="79">
        <v>51.725761511963199</v>
      </c>
      <c r="P33" s="79">
        <v>520.39869423239395</v>
      </c>
      <c r="Q33" s="79">
        <v>5.98280803632358</v>
      </c>
      <c r="R33" s="79">
        <v>0.40753636807737897</v>
      </c>
      <c r="S33" s="79">
        <v>13.336161484826199</v>
      </c>
      <c r="T33" s="79">
        <v>723.01041973412805</v>
      </c>
      <c r="U33" s="79">
        <v>632.98685135229903</v>
      </c>
      <c r="V33" s="79">
        <v>12.803725360993999</v>
      </c>
      <c r="W33" s="79">
        <v>23.9650370736958</v>
      </c>
      <c r="X33" s="79">
        <v>2.4173047337358202</v>
      </c>
      <c r="Y33" s="79">
        <v>14.619110191730099</v>
      </c>
      <c r="Z33" s="79">
        <v>3.05538823745368</v>
      </c>
      <c r="AA33" s="79">
        <v>17.7344314567544</v>
      </c>
      <c r="AB33" s="79">
        <v>33.884422387543601</v>
      </c>
      <c r="AC33" s="79">
        <v>7.9626574803716297</v>
      </c>
      <c r="AD33" s="79">
        <v>28.680626243599399</v>
      </c>
    </row>
    <row r="34" spans="1:30" ht="11.25" customHeight="1" x14ac:dyDescent="0.25">
      <c r="A34" s="79" t="s">
        <v>1480</v>
      </c>
      <c r="B34" s="79" t="s">
        <v>1478</v>
      </c>
      <c r="C34" s="79">
        <v>5009.8192529611497</v>
      </c>
      <c r="D34" s="79">
        <v>4506.0249453821198</v>
      </c>
      <c r="E34" s="79">
        <v>14396.936197311201</v>
      </c>
      <c r="F34" s="79">
        <v>316.21563292040901</v>
      </c>
      <c r="G34" s="79">
        <v>1720.87967172866</v>
      </c>
      <c r="H34" s="79">
        <v>63.626861805334599</v>
      </c>
      <c r="I34" s="79">
        <v>245172.93633223299</v>
      </c>
      <c r="J34" s="79">
        <v>1531.1096075488799</v>
      </c>
      <c r="K34" s="79">
        <v>1422.18522494645</v>
      </c>
      <c r="L34" s="79">
        <v>10311.0054398758</v>
      </c>
      <c r="M34" s="79">
        <v>64.995640338025197</v>
      </c>
      <c r="N34" s="79">
        <v>80.089794710694207</v>
      </c>
      <c r="O34" s="79">
        <v>40.250763609537799</v>
      </c>
      <c r="P34" s="79">
        <v>588.382976445944</v>
      </c>
      <c r="Q34" s="79">
        <v>6.2266642214392496</v>
      </c>
      <c r="R34" s="79">
        <v>0.448634667931611</v>
      </c>
      <c r="S34" s="79">
        <v>12.023418916162701</v>
      </c>
      <c r="T34" s="79">
        <v>910.77873713305905</v>
      </c>
      <c r="U34" s="79">
        <v>646.85016872574397</v>
      </c>
      <c r="V34" s="79">
        <v>12.7170217970101</v>
      </c>
      <c r="W34" s="79">
        <v>26.088245716191</v>
      </c>
      <c r="X34" s="79">
        <v>1.34394763728285</v>
      </c>
      <c r="Y34" s="79">
        <v>9.6362349032594992</v>
      </c>
      <c r="Z34" s="79">
        <v>3.3011109321355101</v>
      </c>
      <c r="AA34" s="79">
        <v>21.974104425115399</v>
      </c>
      <c r="AB34" s="79">
        <v>33.462338351404597</v>
      </c>
      <c r="AC34" s="79">
        <v>8.7837020322893107</v>
      </c>
      <c r="AD34" s="79">
        <v>29.5845972341269</v>
      </c>
    </row>
    <row r="35" spans="1:30" ht="11.25" customHeight="1" thickBot="1" x14ac:dyDescent="0.3">
      <c r="A35" s="78" t="s">
        <v>1479</v>
      </c>
      <c r="B35" s="78" t="s">
        <v>1478</v>
      </c>
      <c r="C35" s="78">
        <v>5157.9434252358496</v>
      </c>
      <c r="D35" s="78">
        <v>4358.3890398408303</v>
      </c>
      <c r="E35" s="78">
        <v>14429.2639531351</v>
      </c>
      <c r="F35" s="78">
        <v>386.59586080517101</v>
      </c>
      <c r="G35" s="78">
        <v>1828.0552300076399</v>
      </c>
      <c r="H35" s="78">
        <v>63.907344127523999</v>
      </c>
      <c r="I35" s="78">
        <v>265560.53431661398</v>
      </c>
      <c r="J35" s="78">
        <v>1499.2946474063399</v>
      </c>
      <c r="K35" s="78">
        <v>808.89238146571995</v>
      </c>
      <c r="L35" s="78">
        <v>9795.4639049170401</v>
      </c>
      <c r="M35" s="78">
        <v>62.9720967165782</v>
      </c>
      <c r="N35" s="78">
        <v>85.377655482422199</v>
      </c>
      <c r="O35" s="78">
        <v>37.7598710032958</v>
      </c>
      <c r="P35" s="78">
        <v>523.01548863721803</v>
      </c>
      <c r="Q35" s="78">
        <v>5.6948895705626397</v>
      </c>
      <c r="R35" s="78">
        <v>0.37873528285452601</v>
      </c>
      <c r="S35" s="78">
        <v>12.9883096668652</v>
      </c>
      <c r="T35" s="78">
        <v>978.63772253180105</v>
      </c>
      <c r="U35" s="78">
        <v>617.45894538405798</v>
      </c>
      <c r="V35" s="78">
        <v>12.2473600598993</v>
      </c>
      <c r="W35" s="78">
        <v>41.639290089388602</v>
      </c>
      <c r="X35" s="78">
        <v>1.14295758659075</v>
      </c>
      <c r="Y35" s="78">
        <v>12.8093048065003</v>
      </c>
      <c r="Z35" s="78">
        <v>4.0199156103302798</v>
      </c>
      <c r="AA35" s="78">
        <v>23.0458215543443</v>
      </c>
      <c r="AB35" s="78">
        <v>34.528038743170697</v>
      </c>
      <c r="AC35" s="78">
        <v>8.1860915449024194</v>
      </c>
      <c r="AD35" s="78">
        <v>30.8738406047068</v>
      </c>
    </row>
    <row r="36" spans="1:30" ht="11.25" customHeight="1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</row>
    <row r="37" spans="1:30" ht="11.25" customHeight="1" x14ac:dyDescent="0.25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</row>
    <row r="38" spans="1:30" ht="11.25" customHeight="1" x14ac:dyDescent="0.25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</row>
    <row r="39" spans="1:30" ht="11.25" customHeight="1" x14ac:dyDescent="0.25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</row>
    <row r="40" spans="1:30" ht="11.25" customHeight="1" x14ac:dyDescent="0.25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</row>
    <row r="41" spans="1:30" ht="11.25" customHeight="1" x14ac:dyDescent="0.25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</row>
    <row r="42" spans="1:30" ht="11.25" customHeight="1" x14ac:dyDescent="0.25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</row>
    <row r="43" spans="1:30" ht="11.25" customHeight="1" x14ac:dyDescent="0.25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</row>
    <row r="44" spans="1:30" ht="11.25" customHeight="1" x14ac:dyDescent="0.25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</row>
    <row r="45" spans="1:30" ht="11.25" customHeight="1" x14ac:dyDescent="0.25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</row>
    <row r="46" spans="1:30" ht="11.25" customHeight="1" x14ac:dyDescent="0.25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</row>
    <row r="47" spans="1:30" ht="11.25" customHeight="1" x14ac:dyDescent="0.25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</row>
    <row r="48" spans="1:30" ht="11.25" customHeight="1" x14ac:dyDescent="0.25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</row>
    <row r="49" spans="1:30" ht="11.25" customHeight="1" x14ac:dyDescent="0.25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</row>
    <row r="50" spans="1:30" ht="11.25" customHeight="1" x14ac:dyDescent="0.25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</row>
    <row r="51" spans="1:30" ht="11.25" customHeight="1" x14ac:dyDescent="0.25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</row>
    <row r="52" spans="1:30" ht="11.25" customHeight="1" x14ac:dyDescent="0.25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</row>
    <row r="53" spans="1:30" ht="11.25" customHeight="1" x14ac:dyDescent="0.25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</row>
    <row r="54" spans="1:30" ht="11.25" customHeight="1" x14ac:dyDescent="0.25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</row>
    <row r="55" spans="1:30" ht="11.25" customHeight="1" x14ac:dyDescent="0.25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</row>
    <row r="56" spans="1:30" ht="11.25" customHeight="1" x14ac:dyDescent="0.25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</row>
    <row r="57" spans="1:30" ht="11.25" customHeight="1" x14ac:dyDescent="0.25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</row>
    <row r="58" spans="1:30" ht="11.25" customHeight="1" x14ac:dyDescent="0.25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1:30" ht="11.25" customHeight="1" x14ac:dyDescent="0.25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</row>
    <row r="60" spans="1:30" ht="11.25" customHeight="1" x14ac:dyDescent="0.25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</row>
    <row r="61" spans="1:30" ht="11.25" customHeight="1" x14ac:dyDescent="0.25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</row>
    <row r="62" spans="1:30" ht="11.25" customHeight="1" x14ac:dyDescent="0.25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</row>
    <row r="63" spans="1:30" ht="11.25" customHeight="1" x14ac:dyDescent="0.25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</row>
    <row r="64" spans="1:30" ht="11.25" customHeight="1" x14ac:dyDescent="0.25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</row>
    <row r="65" spans="1:30" ht="11.25" customHeight="1" x14ac:dyDescent="0.25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</row>
    <row r="66" spans="1:30" ht="11.25" customHeight="1" x14ac:dyDescent="0.25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</row>
    <row r="67" spans="1:30" ht="11.25" customHeight="1" x14ac:dyDescent="0.25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</row>
    <row r="68" spans="1:30" ht="11.25" customHeight="1" x14ac:dyDescent="0.25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</row>
    <row r="69" spans="1:30" ht="11.25" customHeight="1" x14ac:dyDescent="0.25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</row>
    <row r="70" spans="1:30" ht="11.25" customHeight="1" x14ac:dyDescent="0.25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</row>
    <row r="71" spans="1:30" ht="11.25" customHeight="1" x14ac:dyDescent="0.25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</row>
    <row r="72" spans="1:30" ht="11.25" customHeight="1" x14ac:dyDescent="0.25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</row>
    <row r="73" spans="1:30" ht="11.25" customHeight="1" x14ac:dyDescent="0.25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</row>
    <row r="74" spans="1:30" ht="11.25" customHeight="1" x14ac:dyDescent="0.25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</row>
    <row r="75" spans="1:30" ht="11.25" customHeight="1" x14ac:dyDescent="0.25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</row>
    <row r="76" spans="1:30" ht="11.25" customHeight="1" x14ac:dyDescent="0.25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</row>
    <row r="77" spans="1:30" ht="11.25" customHeight="1" x14ac:dyDescent="0.25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</row>
    <row r="78" spans="1:30" ht="11.25" customHeight="1" x14ac:dyDescent="0.25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</row>
    <row r="79" spans="1:30" ht="11.25" customHeight="1" x14ac:dyDescent="0.25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</row>
    <row r="80" spans="1:30" ht="11.25" customHeight="1" x14ac:dyDescent="0.25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</row>
    <row r="81" spans="1:30" ht="11.25" customHeight="1" x14ac:dyDescent="0.25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</row>
    <row r="82" spans="1:30" ht="11.25" customHeight="1" x14ac:dyDescent="0.25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</row>
    <row r="83" spans="1:30" ht="11.25" customHeight="1" x14ac:dyDescent="0.25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</row>
    <row r="84" spans="1:30" ht="11.25" customHeight="1" x14ac:dyDescent="0.25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</row>
    <row r="85" spans="1:30" ht="11.25" customHeight="1" x14ac:dyDescent="0.25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</row>
    <row r="86" spans="1:30" ht="11.25" customHeight="1" x14ac:dyDescent="0.25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</row>
    <row r="87" spans="1:30" ht="11.25" customHeight="1" x14ac:dyDescent="0.25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</row>
    <row r="88" spans="1:30" ht="11.25" customHeight="1" x14ac:dyDescent="0.25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</row>
    <row r="89" spans="1:30" ht="11.25" customHeight="1" x14ac:dyDescent="0.25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</row>
    <row r="90" spans="1:30" ht="11.25" customHeight="1" x14ac:dyDescent="0.25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</row>
    <row r="91" spans="1:30" ht="11.25" customHeight="1" x14ac:dyDescent="0.25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</row>
    <row r="92" spans="1:30" ht="11.25" customHeight="1" x14ac:dyDescent="0.25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</row>
    <row r="93" spans="1:30" ht="11.25" customHeight="1" x14ac:dyDescent="0.25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</row>
    <row r="94" spans="1:30" ht="11.25" customHeight="1" x14ac:dyDescent="0.25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</row>
    <row r="95" spans="1:30" ht="11.25" customHeight="1" x14ac:dyDescent="0.25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</row>
    <row r="96" spans="1:30" ht="11.25" customHeight="1" x14ac:dyDescent="0.25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</row>
    <row r="97" spans="1:30" ht="11.25" customHeight="1" x14ac:dyDescent="0.25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</row>
    <row r="98" spans="1:30" ht="11.25" customHeight="1" x14ac:dyDescent="0.25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</row>
    <row r="99" spans="1:30" ht="11.25" customHeight="1" x14ac:dyDescent="0.25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</row>
    <row r="100" spans="1:30" ht="11.25" customHeight="1" x14ac:dyDescent="0.25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</row>
    <row r="101" spans="1:30" ht="11.25" customHeight="1" x14ac:dyDescent="0.25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</row>
    <row r="102" spans="1:30" ht="11.25" customHeight="1" x14ac:dyDescent="0.25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</row>
    <row r="103" spans="1:30" ht="11.25" customHeight="1" x14ac:dyDescent="0.25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</row>
    <row r="104" spans="1:30" ht="11.25" customHeight="1" x14ac:dyDescent="0.25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</row>
    <row r="105" spans="1:30" ht="11.25" customHeight="1" x14ac:dyDescent="0.25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</row>
    <row r="106" spans="1:30" ht="11.25" customHeight="1" x14ac:dyDescent="0.25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</row>
    <row r="107" spans="1:30" ht="11.25" customHeight="1" x14ac:dyDescent="0.25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</row>
    <row r="108" spans="1:30" ht="11.25" customHeight="1" x14ac:dyDescent="0.25">
      <c r="A108" s="122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</row>
    <row r="109" spans="1:30" ht="11.25" customHeight="1" x14ac:dyDescent="0.25">
      <c r="A109" s="122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</row>
    <row r="110" spans="1:30" ht="11.25" customHeight="1" x14ac:dyDescent="0.25">
      <c r="A110" s="122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</row>
    <row r="111" spans="1:30" ht="11.25" customHeight="1" x14ac:dyDescent="0.25">
      <c r="A111" s="122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</row>
    <row r="112" spans="1:30" ht="11.25" customHeight="1" x14ac:dyDescent="0.25">
      <c r="A112" s="122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</row>
    <row r="113" spans="1:30" ht="11.25" customHeight="1" x14ac:dyDescent="0.25">
      <c r="A113" s="122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</row>
    <row r="114" spans="1:30" ht="11.25" customHeight="1" x14ac:dyDescent="0.25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</row>
    <row r="115" spans="1:30" ht="11.25" customHeight="1" x14ac:dyDescent="0.25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</row>
    <row r="116" spans="1:30" ht="11.25" customHeight="1" x14ac:dyDescent="0.25">
      <c r="A116" s="122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</row>
    <row r="117" spans="1:30" ht="11.25" customHeight="1" x14ac:dyDescent="0.25">
      <c r="A117" s="122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</row>
    <row r="118" spans="1:30" ht="11.25" customHeight="1" x14ac:dyDescent="0.25">
      <c r="A118" s="122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</row>
    <row r="119" spans="1:30" ht="11.25" customHeight="1" x14ac:dyDescent="0.25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</row>
    <row r="120" spans="1:30" ht="11.25" customHeight="1" x14ac:dyDescent="0.25">
      <c r="A120" s="122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</row>
    <row r="121" spans="1:30" ht="11.25" customHeight="1" x14ac:dyDescent="0.25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</row>
    <row r="122" spans="1:30" ht="11.25" customHeight="1" x14ac:dyDescent="0.25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</row>
    <row r="123" spans="1:30" ht="11.25" customHeight="1" x14ac:dyDescent="0.25">
      <c r="A123" s="122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</row>
    <row r="124" spans="1:30" ht="11.25" customHeight="1" x14ac:dyDescent="0.25">
      <c r="A124" s="122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</row>
    <row r="125" spans="1:30" ht="11.25" customHeight="1" x14ac:dyDescent="0.25">
      <c r="A125" s="122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</row>
    <row r="126" spans="1:30" ht="11.25" customHeight="1" x14ac:dyDescent="0.25">
      <c r="A126" s="122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</row>
    <row r="127" spans="1:30" ht="11.25" customHeight="1" x14ac:dyDescent="0.25">
      <c r="A127" s="122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</row>
    <row r="128" spans="1:30" ht="11.25" customHeight="1" x14ac:dyDescent="0.25">
      <c r="A128" s="122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</row>
    <row r="129" spans="1:30" ht="11.25" customHeight="1" x14ac:dyDescent="0.25">
      <c r="A129" s="122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</row>
    <row r="130" spans="1:30" ht="11.25" customHeight="1" x14ac:dyDescent="0.25">
      <c r="A130" s="122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</row>
    <row r="131" spans="1:30" ht="11.25" customHeight="1" x14ac:dyDescent="0.25">
      <c r="A131" s="122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</row>
    <row r="132" spans="1:30" ht="11.25" customHeight="1" x14ac:dyDescent="0.25">
      <c r="A132" s="122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</row>
    <row r="133" spans="1:30" ht="11.25" customHeight="1" x14ac:dyDescent="0.25">
      <c r="A133" s="122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</row>
    <row r="134" spans="1:30" ht="11.25" customHeight="1" x14ac:dyDescent="0.25">
      <c r="A134" s="122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</row>
    <row r="135" spans="1:30" ht="11.25" customHeight="1" x14ac:dyDescent="0.25">
      <c r="A135" s="122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</row>
    <row r="136" spans="1:30" ht="11.25" customHeight="1" x14ac:dyDescent="0.25">
      <c r="A136" s="122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</row>
    <row r="137" spans="1:30" ht="11.25" customHeight="1" x14ac:dyDescent="0.25">
      <c r="A137" s="122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</row>
    <row r="138" spans="1:30" ht="11.25" customHeight="1" x14ac:dyDescent="0.25">
      <c r="A138" s="122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</row>
    <row r="139" spans="1:30" ht="11.25" customHeight="1" x14ac:dyDescent="0.25">
      <c r="A139" s="122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</row>
    <row r="140" spans="1:30" ht="11.25" customHeight="1" x14ac:dyDescent="0.25">
      <c r="A140" s="122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</row>
    <row r="141" spans="1:30" ht="11.25" customHeight="1" x14ac:dyDescent="0.25">
      <c r="A141" s="122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</row>
    <row r="142" spans="1:30" ht="11.25" customHeight="1" x14ac:dyDescent="0.25">
      <c r="A142" s="122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</row>
    <row r="143" spans="1:30" ht="11.25" customHeight="1" x14ac:dyDescent="0.25">
      <c r="A143" s="122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</row>
    <row r="144" spans="1:30" ht="11.25" customHeight="1" x14ac:dyDescent="0.25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</row>
    <row r="145" spans="1:30" ht="11.25" customHeight="1" x14ac:dyDescent="0.25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</row>
    <row r="146" spans="1:30" ht="11.25" customHeight="1" x14ac:dyDescent="0.25">
      <c r="A146" s="122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1:30" ht="11.25" customHeight="1" x14ac:dyDescent="0.25">
      <c r="A147" s="122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</row>
    <row r="148" spans="1:30" ht="11.25" customHeight="1" x14ac:dyDescent="0.25">
      <c r="A148" s="1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</row>
    <row r="149" spans="1:30" ht="11.25" customHeight="1" x14ac:dyDescent="0.25">
      <c r="A149" s="122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</row>
    <row r="150" spans="1:30" ht="11.25" customHeight="1" x14ac:dyDescent="0.25">
      <c r="A150" s="122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</row>
    <row r="151" spans="1:30" ht="11.25" customHeight="1" x14ac:dyDescent="0.25">
      <c r="A151" s="122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</row>
    <row r="152" spans="1:30" ht="11.25" customHeight="1" x14ac:dyDescent="0.25">
      <c r="A152" s="122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</row>
    <row r="153" spans="1:30" ht="11.25" customHeight="1" x14ac:dyDescent="0.25">
      <c r="A153" s="122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</row>
    <row r="154" spans="1:30" ht="11.25" customHeight="1" x14ac:dyDescent="0.25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</row>
    <row r="155" spans="1:30" ht="11.25" customHeight="1" x14ac:dyDescent="0.25">
      <c r="A155" s="122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</row>
    <row r="156" spans="1:30" ht="11.25" customHeight="1" x14ac:dyDescent="0.25">
      <c r="A156" s="122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</row>
    <row r="157" spans="1:30" ht="11.25" customHeight="1" x14ac:dyDescent="0.25">
      <c r="A157" s="122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</row>
    <row r="158" spans="1:30" ht="11.25" customHeight="1" x14ac:dyDescent="0.25">
      <c r="A158" s="122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</row>
    <row r="159" spans="1:30" ht="11.25" customHeight="1" x14ac:dyDescent="0.25">
      <c r="A159" s="122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</row>
    <row r="160" spans="1:30" ht="11.25" customHeight="1" x14ac:dyDescent="0.25">
      <c r="A160" s="122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</row>
    <row r="161" spans="1:30" ht="11.25" customHeight="1" x14ac:dyDescent="0.25">
      <c r="A161" s="122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</row>
    <row r="162" spans="1:30" ht="11.25" customHeight="1" x14ac:dyDescent="0.25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</row>
    <row r="163" spans="1:30" ht="11.25" customHeight="1" x14ac:dyDescent="0.25">
      <c r="A163" s="122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</row>
    <row r="164" spans="1:30" ht="11.25" customHeight="1" x14ac:dyDescent="0.25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</row>
    <row r="165" spans="1:30" ht="11.25" customHeight="1" x14ac:dyDescent="0.25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</row>
    <row r="166" spans="1:30" ht="11.25" customHeight="1" x14ac:dyDescent="0.25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</row>
    <row r="167" spans="1:30" ht="11.25" customHeight="1" x14ac:dyDescent="0.25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</row>
    <row r="168" spans="1:30" ht="11.25" customHeight="1" x14ac:dyDescent="0.25">
      <c r="A168" s="122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</row>
    <row r="169" spans="1:30" ht="11.25" customHeight="1" x14ac:dyDescent="0.25">
      <c r="A169" s="122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</row>
    <row r="170" spans="1:30" ht="11.25" customHeight="1" x14ac:dyDescent="0.25">
      <c r="A170" s="122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</row>
    <row r="171" spans="1:30" ht="11.25" customHeight="1" x14ac:dyDescent="0.25">
      <c r="A171" s="122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</row>
    <row r="172" spans="1:30" ht="11.25" customHeight="1" x14ac:dyDescent="0.25">
      <c r="A172" s="122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</row>
    <row r="173" spans="1:30" ht="11.25" customHeight="1" x14ac:dyDescent="0.25">
      <c r="A173" s="122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</row>
    <row r="174" spans="1:30" ht="11.25" customHeight="1" x14ac:dyDescent="0.25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</row>
    <row r="175" spans="1:30" ht="11.25" customHeight="1" x14ac:dyDescent="0.25">
      <c r="A175" s="122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</row>
    <row r="176" spans="1:30" ht="11.25" customHeight="1" x14ac:dyDescent="0.25">
      <c r="A176" s="122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</row>
    <row r="177" spans="1:30" ht="11.25" customHeight="1" x14ac:dyDescent="0.25">
      <c r="A177" s="122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</row>
    <row r="178" spans="1:30" ht="11.25" customHeight="1" x14ac:dyDescent="0.25">
      <c r="A178" s="122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</row>
    <row r="179" spans="1:30" ht="11.25" customHeight="1" x14ac:dyDescent="0.25">
      <c r="A179" s="122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</row>
    <row r="180" spans="1:30" ht="11.25" customHeight="1" x14ac:dyDescent="0.25">
      <c r="A180" s="122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</row>
    <row r="181" spans="1:30" ht="11.25" customHeight="1" x14ac:dyDescent="0.25">
      <c r="A181" s="122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</row>
    <row r="182" spans="1:30" ht="11.25" customHeight="1" x14ac:dyDescent="0.25">
      <c r="A182" s="122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</row>
    <row r="183" spans="1:30" ht="11.25" customHeight="1" x14ac:dyDescent="0.25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</row>
    <row r="184" spans="1:30" ht="11.25" customHeight="1" x14ac:dyDescent="0.25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</row>
    <row r="185" spans="1:30" ht="11.25" customHeight="1" x14ac:dyDescent="0.25">
      <c r="A185" s="122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</row>
    <row r="186" spans="1:30" ht="11.25" customHeight="1" x14ac:dyDescent="0.25">
      <c r="A186" s="122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</row>
    <row r="187" spans="1:30" ht="11.25" customHeight="1" x14ac:dyDescent="0.25">
      <c r="A187" s="122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</row>
    <row r="188" spans="1:30" ht="11.25" customHeight="1" x14ac:dyDescent="0.25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</row>
    <row r="189" spans="1:30" ht="11.25" customHeight="1" x14ac:dyDescent="0.25">
      <c r="A189" s="122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</row>
    <row r="190" spans="1:30" ht="11.25" customHeight="1" x14ac:dyDescent="0.25">
      <c r="A190" s="122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</row>
    <row r="191" spans="1:30" ht="11.25" customHeight="1" x14ac:dyDescent="0.25">
      <c r="A191" s="122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</row>
    <row r="192" spans="1:30" ht="11.25" customHeight="1" x14ac:dyDescent="0.25">
      <c r="A192" s="122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</row>
    <row r="193" spans="1:30" ht="11.25" customHeight="1" x14ac:dyDescent="0.25">
      <c r="A193" s="122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</row>
    <row r="194" spans="1:30" ht="11.25" customHeight="1" x14ac:dyDescent="0.25">
      <c r="A194" s="122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</row>
    <row r="195" spans="1:30" ht="11.25" customHeight="1" x14ac:dyDescent="0.25">
      <c r="A195" s="122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</row>
    <row r="196" spans="1:30" ht="11.25" customHeight="1" x14ac:dyDescent="0.25">
      <c r="A196" s="122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</row>
    <row r="197" spans="1:30" ht="11.25" customHeight="1" x14ac:dyDescent="0.25">
      <c r="A197" s="122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</row>
    <row r="198" spans="1:30" ht="11.25" customHeight="1" x14ac:dyDescent="0.25">
      <c r="A198" s="122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</row>
    <row r="199" spans="1:30" ht="11.25" customHeight="1" x14ac:dyDescent="0.25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</row>
    <row r="200" spans="1:30" ht="11.25" customHeight="1" x14ac:dyDescent="0.25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</row>
    <row r="201" spans="1:30" ht="11.25" customHeight="1" x14ac:dyDescent="0.25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</row>
    <row r="202" spans="1:30" ht="11.25" customHeight="1" x14ac:dyDescent="0.25">
      <c r="A202" s="122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</row>
    <row r="203" spans="1:30" ht="11.25" customHeight="1" x14ac:dyDescent="0.25">
      <c r="A203" s="122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</row>
    <row r="204" spans="1:30" ht="11.25" customHeight="1" x14ac:dyDescent="0.25">
      <c r="A204" s="122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</row>
    <row r="205" spans="1:30" ht="11.25" customHeight="1" x14ac:dyDescent="0.25">
      <c r="A205" s="122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</row>
    <row r="206" spans="1:30" ht="11.25" customHeight="1" x14ac:dyDescent="0.25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</row>
    <row r="207" spans="1:30" ht="11.25" customHeight="1" x14ac:dyDescent="0.25">
      <c r="A207" s="122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</row>
    <row r="208" spans="1:30" ht="11.25" customHeight="1" x14ac:dyDescent="0.25">
      <c r="A208" s="122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</row>
    <row r="209" spans="1:30" ht="11.25" customHeight="1" x14ac:dyDescent="0.25">
      <c r="A209" s="122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</row>
    <row r="210" spans="1:30" ht="11.25" customHeight="1" x14ac:dyDescent="0.25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</row>
    <row r="211" spans="1:30" ht="11.25" customHeight="1" x14ac:dyDescent="0.25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</row>
    <row r="212" spans="1:30" ht="11.25" customHeight="1" x14ac:dyDescent="0.25">
      <c r="A212" s="122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</row>
    <row r="213" spans="1:30" ht="11.25" customHeight="1" x14ac:dyDescent="0.25">
      <c r="A213" s="122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</row>
    <row r="214" spans="1:30" ht="11.25" customHeight="1" x14ac:dyDescent="0.25">
      <c r="A214" s="122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</row>
    <row r="215" spans="1:30" ht="11.25" customHeight="1" x14ac:dyDescent="0.25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</row>
    <row r="216" spans="1:30" ht="11.25" customHeight="1" x14ac:dyDescent="0.25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</row>
    <row r="217" spans="1:30" ht="11.25" customHeight="1" x14ac:dyDescent="0.25">
      <c r="A217" s="122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</row>
    <row r="218" spans="1:30" ht="11.25" customHeight="1" x14ac:dyDescent="0.25">
      <c r="A218" s="122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</row>
    <row r="219" spans="1:30" ht="11.25" customHeight="1" x14ac:dyDescent="0.25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</row>
    <row r="220" spans="1:30" ht="11.25" customHeight="1" x14ac:dyDescent="0.25">
      <c r="A220" s="122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</row>
    <row r="221" spans="1:30" ht="11.25" customHeight="1" x14ac:dyDescent="0.25">
      <c r="A221" s="122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</row>
    <row r="222" spans="1:30" ht="11.25" customHeight="1" x14ac:dyDescent="0.25">
      <c r="A222" s="122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</row>
    <row r="223" spans="1:30" ht="11.25" customHeight="1" x14ac:dyDescent="0.25">
      <c r="A223" s="122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</row>
    <row r="224" spans="1:30" ht="11.25" customHeight="1" x14ac:dyDescent="0.25">
      <c r="A224" s="122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</row>
    <row r="225" spans="1:30" ht="11.25" customHeight="1" x14ac:dyDescent="0.25">
      <c r="A225" s="122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</row>
    <row r="226" spans="1:30" ht="11.25" customHeight="1" x14ac:dyDescent="0.25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</row>
    <row r="227" spans="1:30" ht="11.25" customHeight="1" x14ac:dyDescent="0.25">
      <c r="A227" s="122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</row>
    <row r="228" spans="1:30" ht="11.25" customHeight="1" x14ac:dyDescent="0.25">
      <c r="A228" s="122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</row>
    <row r="229" spans="1:30" ht="11.25" customHeight="1" x14ac:dyDescent="0.25">
      <c r="A229" s="122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</row>
    <row r="230" spans="1:30" ht="11.25" customHeight="1" x14ac:dyDescent="0.25">
      <c r="A230" s="122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</row>
    <row r="231" spans="1:30" ht="11.25" customHeight="1" x14ac:dyDescent="0.25">
      <c r="A231" s="122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</row>
    <row r="232" spans="1:30" ht="11.25" customHeight="1" x14ac:dyDescent="0.25">
      <c r="A232" s="122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</row>
    <row r="233" spans="1:30" ht="11.25" customHeight="1" x14ac:dyDescent="0.25">
      <c r="A233" s="122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</row>
    <row r="234" spans="1:30" ht="11.25" customHeight="1" x14ac:dyDescent="0.25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</row>
    <row r="235" spans="1:30" ht="11.25" customHeight="1" x14ac:dyDescent="0.25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</row>
    <row r="236" spans="1:30" ht="11.25" customHeight="1" x14ac:dyDescent="0.25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</row>
    <row r="237" spans="1:30" ht="11.25" customHeight="1" x14ac:dyDescent="0.25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</row>
    <row r="238" spans="1:30" ht="11.25" customHeight="1" x14ac:dyDescent="0.25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</row>
    <row r="239" spans="1:30" ht="11.25" customHeight="1" x14ac:dyDescent="0.25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</row>
    <row r="240" spans="1:30" ht="11.25" customHeight="1" x14ac:dyDescent="0.25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</row>
    <row r="241" spans="1:30" ht="11.25" customHeight="1" x14ac:dyDescent="0.25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</row>
    <row r="242" spans="1:30" ht="11.25" customHeight="1" x14ac:dyDescent="0.25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</row>
    <row r="243" spans="1:30" ht="11.25" customHeight="1" x14ac:dyDescent="0.25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</row>
    <row r="244" spans="1:30" ht="11.25" customHeight="1" x14ac:dyDescent="0.25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</row>
    <row r="245" spans="1:30" ht="11.25" customHeight="1" x14ac:dyDescent="0.25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</row>
    <row r="246" spans="1:30" ht="11.25" customHeight="1" x14ac:dyDescent="0.25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</row>
    <row r="247" spans="1:30" ht="11.25" customHeight="1" x14ac:dyDescent="0.25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</row>
    <row r="248" spans="1:30" ht="11.25" customHeight="1" x14ac:dyDescent="0.25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</row>
    <row r="249" spans="1:30" ht="11.25" customHeight="1" x14ac:dyDescent="0.25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</row>
    <row r="250" spans="1:30" ht="11.25" customHeight="1" x14ac:dyDescent="0.25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</row>
    <row r="251" spans="1:30" ht="11.25" customHeight="1" x14ac:dyDescent="0.25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</row>
    <row r="252" spans="1:30" ht="11.25" customHeight="1" x14ac:dyDescent="0.25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</row>
    <row r="253" spans="1:30" ht="11.25" customHeight="1" x14ac:dyDescent="0.25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</row>
    <row r="254" spans="1:30" ht="11.25" customHeight="1" x14ac:dyDescent="0.25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</row>
    <row r="255" spans="1:30" ht="11.25" customHeight="1" x14ac:dyDescent="0.25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</row>
    <row r="256" spans="1:30" ht="11.25" customHeight="1" x14ac:dyDescent="0.25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</row>
    <row r="257" spans="1:30" ht="11.25" customHeight="1" x14ac:dyDescent="0.25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</row>
    <row r="258" spans="1:30" ht="11.25" customHeight="1" x14ac:dyDescent="0.25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</row>
    <row r="259" spans="1:30" ht="11.25" customHeight="1" x14ac:dyDescent="0.25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</row>
    <row r="260" spans="1:30" ht="11.25" customHeight="1" x14ac:dyDescent="0.25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</row>
    <row r="261" spans="1:30" ht="11.25" customHeight="1" x14ac:dyDescent="0.25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</row>
    <row r="262" spans="1:30" ht="11.25" customHeight="1" x14ac:dyDescent="0.25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</row>
    <row r="263" spans="1:30" ht="11.25" customHeight="1" x14ac:dyDescent="0.25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</row>
    <row r="264" spans="1:30" ht="11.25" customHeight="1" x14ac:dyDescent="0.25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</row>
    <row r="265" spans="1:30" ht="11.25" customHeight="1" x14ac:dyDescent="0.25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</row>
    <row r="266" spans="1:30" ht="11.25" customHeight="1" x14ac:dyDescent="0.25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</row>
    <row r="267" spans="1:30" ht="11.25" customHeight="1" x14ac:dyDescent="0.25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</row>
    <row r="268" spans="1:30" ht="11.25" customHeight="1" x14ac:dyDescent="0.25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</row>
    <row r="269" spans="1:30" ht="11.25" customHeight="1" x14ac:dyDescent="0.25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</row>
    <row r="270" spans="1:30" ht="11.25" customHeight="1" x14ac:dyDescent="0.25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</row>
    <row r="271" spans="1:30" ht="11.25" customHeight="1" x14ac:dyDescent="0.25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</row>
    <row r="272" spans="1:30" ht="11.25" customHeight="1" x14ac:dyDescent="0.25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</row>
    <row r="273" spans="1:30" ht="11.25" customHeight="1" x14ac:dyDescent="0.25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</row>
    <row r="274" spans="1:30" ht="11.25" customHeight="1" x14ac:dyDescent="0.25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</row>
    <row r="275" spans="1:30" ht="11.25" customHeight="1" x14ac:dyDescent="0.25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</row>
    <row r="276" spans="1:30" ht="11.25" customHeight="1" x14ac:dyDescent="0.25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</row>
    <row r="277" spans="1:30" ht="11.25" customHeight="1" x14ac:dyDescent="0.25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</row>
    <row r="278" spans="1:30" ht="11.25" customHeight="1" x14ac:dyDescent="0.25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</row>
    <row r="279" spans="1:30" ht="11.25" customHeight="1" x14ac:dyDescent="0.25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</row>
    <row r="280" spans="1:30" ht="11.25" customHeight="1" x14ac:dyDescent="0.25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</row>
    <row r="281" spans="1:30" ht="11.25" customHeight="1" x14ac:dyDescent="0.25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</row>
    <row r="282" spans="1:30" ht="11.25" customHeight="1" x14ac:dyDescent="0.25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</row>
    <row r="283" spans="1:30" ht="11.25" customHeight="1" x14ac:dyDescent="0.25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</row>
    <row r="284" spans="1:30" ht="11.25" customHeight="1" x14ac:dyDescent="0.25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</row>
    <row r="285" spans="1:30" ht="11.25" customHeight="1" x14ac:dyDescent="0.25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</row>
    <row r="286" spans="1:30" ht="11.25" customHeight="1" x14ac:dyDescent="0.25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</row>
    <row r="287" spans="1:30" ht="11.25" customHeight="1" x14ac:dyDescent="0.25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</row>
    <row r="288" spans="1:30" ht="11.25" customHeight="1" x14ac:dyDescent="0.25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</row>
    <row r="289" spans="1:30" ht="11.25" customHeight="1" x14ac:dyDescent="0.25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</row>
    <row r="290" spans="1:30" ht="11.25" customHeight="1" x14ac:dyDescent="0.25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</row>
    <row r="291" spans="1:30" ht="11.25" customHeight="1" x14ac:dyDescent="0.25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</row>
    <row r="292" spans="1:30" ht="11.25" customHeight="1" x14ac:dyDescent="0.25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</row>
    <row r="293" spans="1:30" ht="11.25" customHeight="1" x14ac:dyDescent="0.25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</row>
    <row r="294" spans="1:30" ht="11.25" customHeight="1" x14ac:dyDescent="0.25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</row>
    <row r="295" spans="1:30" ht="11.25" customHeight="1" x14ac:dyDescent="0.25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</row>
    <row r="296" spans="1:30" ht="11.25" customHeight="1" x14ac:dyDescent="0.25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</row>
    <row r="297" spans="1:30" ht="11.25" customHeight="1" x14ac:dyDescent="0.25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</row>
    <row r="298" spans="1:30" ht="11.25" customHeight="1" x14ac:dyDescent="0.25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</row>
    <row r="299" spans="1:30" ht="11.25" customHeight="1" x14ac:dyDescent="0.25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</row>
    <row r="300" spans="1:30" ht="11.25" customHeight="1" x14ac:dyDescent="0.25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</row>
    <row r="301" spans="1:30" ht="11.25" customHeight="1" x14ac:dyDescent="0.25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</row>
    <row r="302" spans="1:30" ht="11.25" customHeight="1" x14ac:dyDescent="0.25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</row>
    <row r="303" spans="1:30" ht="11.25" customHeight="1" x14ac:dyDescent="0.25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</row>
    <row r="304" spans="1:30" ht="11.25" customHeight="1" x14ac:dyDescent="0.25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</row>
    <row r="305" spans="1:30" ht="11.25" customHeight="1" x14ac:dyDescent="0.25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</row>
    <row r="306" spans="1:30" ht="11.25" customHeight="1" x14ac:dyDescent="0.25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</row>
    <row r="307" spans="1:30" ht="11.25" customHeight="1" x14ac:dyDescent="0.25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</row>
    <row r="308" spans="1:30" ht="11.25" customHeight="1" x14ac:dyDescent="0.25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</row>
    <row r="309" spans="1:30" ht="11.25" customHeight="1" x14ac:dyDescent="0.25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</row>
    <row r="310" spans="1:30" ht="11.25" customHeight="1" x14ac:dyDescent="0.25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</row>
    <row r="311" spans="1:30" ht="11.25" customHeight="1" x14ac:dyDescent="0.25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</row>
    <row r="312" spans="1:30" ht="11.25" customHeight="1" x14ac:dyDescent="0.25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</row>
    <row r="313" spans="1:30" ht="11.25" customHeight="1" x14ac:dyDescent="0.25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</row>
    <row r="314" spans="1:30" ht="11.25" customHeight="1" x14ac:dyDescent="0.25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</row>
    <row r="315" spans="1:30" ht="11.25" customHeight="1" x14ac:dyDescent="0.25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</row>
    <row r="316" spans="1:30" ht="11.25" customHeight="1" x14ac:dyDescent="0.25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</row>
    <row r="317" spans="1:30" ht="11.25" customHeight="1" x14ac:dyDescent="0.25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</row>
    <row r="318" spans="1:30" ht="11.25" customHeight="1" x14ac:dyDescent="0.25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</row>
    <row r="319" spans="1:30" ht="11.25" customHeight="1" x14ac:dyDescent="0.25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</row>
    <row r="320" spans="1:30" ht="11.25" customHeight="1" x14ac:dyDescent="0.25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</row>
    <row r="321" spans="1:30" ht="11.25" customHeight="1" x14ac:dyDescent="0.25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</row>
    <row r="322" spans="1:30" ht="11.25" customHeight="1" x14ac:dyDescent="0.25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</row>
    <row r="323" spans="1:30" ht="11.25" customHeight="1" x14ac:dyDescent="0.25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</row>
    <row r="324" spans="1:30" ht="11.25" customHeight="1" x14ac:dyDescent="0.25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</row>
    <row r="325" spans="1:30" ht="11.25" customHeight="1" x14ac:dyDescent="0.25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</row>
    <row r="326" spans="1:30" ht="11.25" customHeight="1" x14ac:dyDescent="0.25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</row>
    <row r="327" spans="1:30" ht="11.25" customHeight="1" x14ac:dyDescent="0.25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</row>
    <row r="328" spans="1:30" ht="11.25" customHeight="1" x14ac:dyDescent="0.25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</row>
    <row r="329" spans="1:30" ht="11.25" customHeight="1" x14ac:dyDescent="0.25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</row>
    <row r="330" spans="1:30" ht="11.25" customHeight="1" x14ac:dyDescent="0.25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</row>
    <row r="331" spans="1:30" ht="11.25" customHeight="1" x14ac:dyDescent="0.25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</row>
    <row r="332" spans="1:30" ht="11.25" customHeight="1" x14ac:dyDescent="0.25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</row>
    <row r="333" spans="1:30" ht="11.25" customHeight="1" x14ac:dyDescent="0.25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</row>
    <row r="334" spans="1:30" ht="11.25" customHeight="1" x14ac:dyDescent="0.25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</row>
    <row r="335" spans="1:30" ht="11.25" customHeight="1" x14ac:dyDescent="0.25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</row>
    <row r="336" spans="1:30" ht="11.25" customHeight="1" x14ac:dyDescent="0.25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</row>
    <row r="337" spans="1:30" ht="11.25" customHeight="1" x14ac:dyDescent="0.25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</row>
    <row r="338" spans="1:30" ht="11.25" customHeight="1" x14ac:dyDescent="0.25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</row>
    <row r="339" spans="1:30" ht="11.25" customHeight="1" x14ac:dyDescent="0.25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</row>
    <row r="340" spans="1:30" ht="11.25" customHeight="1" x14ac:dyDescent="0.25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</row>
    <row r="341" spans="1:30" ht="11.25" customHeight="1" x14ac:dyDescent="0.25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</row>
    <row r="342" spans="1:30" ht="11.25" customHeight="1" x14ac:dyDescent="0.25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</row>
    <row r="343" spans="1:30" ht="11.25" customHeight="1" x14ac:dyDescent="0.25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</row>
    <row r="344" spans="1:30" ht="11.25" customHeight="1" x14ac:dyDescent="0.25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</row>
    <row r="345" spans="1:30" ht="11.25" customHeight="1" x14ac:dyDescent="0.25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</row>
    <row r="346" spans="1:30" ht="11.25" customHeight="1" x14ac:dyDescent="0.25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</row>
    <row r="347" spans="1:30" ht="11.25" customHeight="1" x14ac:dyDescent="0.25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</row>
    <row r="348" spans="1:30" ht="11.25" customHeight="1" x14ac:dyDescent="0.25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</row>
    <row r="349" spans="1:30" ht="11.25" customHeight="1" x14ac:dyDescent="0.25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</row>
    <row r="350" spans="1:30" ht="11.25" customHeight="1" x14ac:dyDescent="0.25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</row>
    <row r="351" spans="1:30" ht="11.25" customHeight="1" x14ac:dyDescent="0.25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</row>
    <row r="352" spans="1:30" ht="11.25" customHeight="1" x14ac:dyDescent="0.25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</row>
    <row r="353" spans="1:30" ht="11.25" customHeight="1" x14ac:dyDescent="0.25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</row>
    <row r="354" spans="1:30" ht="11.25" customHeight="1" x14ac:dyDescent="0.25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</row>
    <row r="355" spans="1:30" ht="11.25" customHeight="1" x14ac:dyDescent="0.25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</row>
    <row r="356" spans="1:30" ht="11.25" customHeight="1" x14ac:dyDescent="0.25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</row>
    <row r="357" spans="1:30" ht="11.25" customHeight="1" x14ac:dyDescent="0.25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</row>
    <row r="358" spans="1:30" ht="11.25" customHeight="1" x14ac:dyDescent="0.25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</row>
    <row r="359" spans="1:30" ht="11.25" customHeight="1" x14ac:dyDescent="0.25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</row>
    <row r="360" spans="1:30" ht="11.25" customHeight="1" x14ac:dyDescent="0.25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</row>
    <row r="361" spans="1:30" ht="11.25" customHeight="1" x14ac:dyDescent="0.25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</row>
    <row r="362" spans="1:30" ht="11.25" customHeight="1" x14ac:dyDescent="0.25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</row>
    <row r="363" spans="1:30" ht="11.25" customHeight="1" x14ac:dyDescent="0.25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</row>
    <row r="364" spans="1:30" ht="11.25" customHeight="1" x14ac:dyDescent="0.25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</row>
    <row r="365" spans="1:30" ht="11.25" customHeight="1" x14ac:dyDescent="0.25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</row>
    <row r="366" spans="1:30" ht="11.25" customHeight="1" x14ac:dyDescent="0.25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</row>
    <row r="367" spans="1:30" ht="11.25" customHeight="1" x14ac:dyDescent="0.25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</row>
    <row r="368" spans="1:30" ht="11.25" customHeight="1" x14ac:dyDescent="0.25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</row>
    <row r="369" spans="1:30" ht="11.25" customHeight="1" x14ac:dyDescent="0.25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</row>
    <row r="370" spans="1:30" ht="11.25" customHeight="1" x14ac:dyDescent="0.25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</row>
    <row r="371" spans="1:30" ht="11.25" customHeight="1" x14ac:dyDescent="0.25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</row>
    <row r="372" spans="1:30" ht="11.25" customHeight="1" x14ac:dyDescent="0.25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</row>
    <row r="373" spans="1:30" ht="11.25" customHeight="1" x14ac:dyDescent="0.25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</row>
    <row r="374" spans="1:30" ht="11.25" customHeight="1" x14ac:dyDescent="0.25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</row>
    <row r="375" spans="1:30" ht="11.25" customHeight="1" x14ac:dyDescent="0.25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</row>
    <row r="376" spans="1:30" ht="11.25" customHeight="1" x14ac:dyDescent="0.25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</row>
    <row r="377" spans="1:30" ht="11.25" customHeight="1" x14ac:dyDescent="0.25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</row>
    <row r="378" spans="1:30" ht="11.25" customHeight="1" x14ac:dyDescent="0.25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</row>
    <row r="379" spans="1:30" ht="11.25" customHeight="1" x14ac:dyDescent="0.25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</row>
    <row r="380" spans="1:30" ht="11.25" customHeight="1" x14ac:dyDescent="0.25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</row>
    <row r="381" spans="1:30" ht="11.25" customHeight="1" x14ac:dyDescent="0.25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</row>
    <row r="382" spans="1:30" ht="11.25" customHeight="1" x14ac:dyDescent="0.25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</row>
    <row r="383" spans="1:30" ht="11.25" customHeight="1" x14ac:dyDescent="0.25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</row>
    <row r="384" spans="1:30" ht="11.25" customHeight="1" x14ac:dyDescent="0.25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</row>
    <row r="385" spans="1:30" ht="11.25" customHeight="1" x14ac:dyDescent="0.25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</row>
    <row r="386" spans="1:30" ht="11.25" customHeight="1" x14ac:dyDescent="0.25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</row>
    <row r="387" spans="1:30" ht="11.25" customHeight="1" x14ac:dyDescent="0.25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</row>
    <row r="388" spans="1:30" ht="11.25" customHeight="1" x14ac:dyDescent="0.25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</row>
    <row r="389" spans="1:30" ht="11.25" customHeight="1" x14ac:dyDescent="0.25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</row>
    <row r="390" spans="1:30" ht="11.25" customHeight="1" x14ac:dyDescent="0.25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</row>
    <row r="391" spans="1:30" ht="11.25" customHeight="1" x14ac:dyDescent="0.25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</row>
    <row r="392" spans="1:30" ht="11.25" customHeight="1" x14ac:dyDescent="0.25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</row>
    <row r="393" spans="1:30" ht="11.25" customHeight="1" x14ac:dyDescent="0.25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</row>
    <row r="394" spans="1:30" ht="11.25" customHeight="1" x14ac:dyDescent="0.25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</row>
    <row r="395" spans="1:30" ht="11.25" customHeight="1" x14ac:dyDescent="0.25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</row>
    <row r="396" spans="1:30" ht="11.25" customHeight="1" x14ac:dyDescent="0.25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</row>
    <row r="397" spans="1:30" ht="11.25" customHeight="1" x14ac:dyDescent="0.25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</row>
    <row r="398" spans="1:30" ht="11.25" customHeight="1" x14ac:dyDescent="0.25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</row>
    <row r="399" spans="1:30" ht="11.25" customHeight="1" x14ac:dyDescent="0.25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</row>
    <row r="400" spans="1:30" ht="11.25" customHeight="1" x14ac:dyDescent="0.25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</row>
    <row r="401" spans="1:30" ht="11.25" customHeight="1" x14ac:dyDescent="0.25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</row>
    <row r="402" spans="1:30" ht="11.25" customHeight="1" x14ac:dyDescent="0.25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</row>
    <row r="403" spans="1:30" ht="11.25" customHeight="1" x14ac:dyDescent="0.25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</row>
    <row r="404" spans="1:30" ht="11.25" customHeight="1" x14ac:dyDescent="0.25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</row>
    <row r="405" spans="1:30" ht="11.25" customHeight="1" x14ac:dyDescent="0.25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</row>
    <row r="406" spans="1:30" ht="11.25" customHeight="1" x14ac:dyDescent="0.25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</row>
    <row r="407" spans="1:30" ht="11.25" customHeight="1" x14ac:dyDescent="0.25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</row>
    <row r="408" spans="1:30" ht="11.25" customHeight="1" x14ac:dyDescent="0.25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</row>
    <row r="409" spans="1:30" ht="11.25" customHeight="1" x14ac:dyDescent="0.25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</row>
    <row r="410" spans="1:30" ht="11.25" customHeight="1" x14ac:dyDescent="0.25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</row>
    <row r="411" spans="1:30" ht="11.25" customHeight="1" x14ac:dyDescent="0.25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</row>
    <row r="412" spans="1:30" ht="11.25" customHeight="1" x14ac:dyDescent="0.25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</row>
    <row r="413" spans="1:30" ht="11.25" customHeight="1" x14ac:dyDescent="0.25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</row>
    <row r="414" spans="1:30" ht="11.25" customHeight="1" x14ac:dyDescent="0.25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</row>
    <row r="415" spans="1:30" ht="11.25" customHeight="1" x14ac:dyDescent="0.25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</row>
    <row r="416" spans="1:30" ht="11.25" customHeight="1" x14ac:dyDescent="0.25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</row>
    <row r="417" spans="1:30" ht="11.25" customHeight="1" x14ac:dyDescent="0.25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</row>
    <row r="418" spans="1:30" ht="11.25" customHeight="1" x14ac:dyDescent="0.25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</row>
    <row r="419" spans="1:30" ht="11.25" customHeight="1" x14ac:dyDescent="0.25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</row>
    <row r="420" spans="1:30" ht="11.25" customHeight="1" x14ac:dyDescent="0.25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</row>
    <row r="421" spans="1:30" ht="11.25" customHeight="1" x14ac:dyDescent="0.25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</row>
    <row r="422" spans="1:30" ht="11.25" customHeight="1" x14ac:dyDescent="0.25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</row>
    <row r="423" spans="1:30" ht="11.25" customHeight="1" x14ac:dyDescent="0.25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</row>
    <row r="424" spans="1:30" ht="11.25" customHeight="1" x14ac:dyDescent="0.25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</row>
    <row r="425" spans="1:30" ht="11.25" customHeight="1" x14ac:dyDescent="0.25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</row>
    <row r="426" spans="1:30" ht="11.25" customHeight="1" x14ac:dyDescent="0.25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</row>
    <row r="427" spans="1:30" ht="11.25" customHeight="1" x14ac:dyDescent="0.25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</row>
    <row r="428" spans="1:30" ht="11.25" customHeight="1" x14ac:dyDescent="0.25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</row>
    <row r="429" spans="1:30" ht="11.25" customHeight="1" x14ac:dyDescent="0.25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</row>
    <row r="430" spans="1:30" ht="11.25" customHeight="1" x14ac:dyDescent="0.25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</row>
    <row r="431" spans="1:30" ht="11.25" customHeight="1" x14ac:dyDescent="0.25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</row>
    <row r="432" spans="1:30" ht="11.25" customHeight="1" x14ac:dyDescent="0.25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</row>
    <row r="433" spans="1:30" ht="11.25" customHeight="1" x14ac:dyDescent="0.25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</row>
    <row r="434" spans="1:30" ht="11.25" customHeight="1" x14ac:dyDescent="0.25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</row>
    <row r="435" spans="1:30" ht="11.25" customHeight="1" x14ac:dyDescent="0.25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</row>
    <row r="436" spans="1:30" ht="11.25" customHeight="1" x14ac:dyDescent="0.25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</row>
    <row r="437" spans="1:30" ht="11.25" customHeight="1" x14ac:dyDescent="0.25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</row>
    <row r="438" spans="1:30" ht="11.25" customHeight="1" x14ac:dyDescent="0.25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</row>
    <row r="439" spans="1:30" ht="11.25" customHeight="1" x14ac:dyDescent="0.25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</row>
    <row r="440" spans="1:30" ht="11.25" customHeight="1" x14ac:dyDescent="0.25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</row>
    <row r="441" spans="1:30" ht="11.25" customHeight="1" x14ac:dyDescent="0.25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</row>
    <row r="442" spans="1:30" ht="11.25" customHeight="1" x14ac:dyDescent="0.25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</row>
    <row r="443" spans="1:30" ht="11.25" customHeight="1" x14ac:dyDescent="0.25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</row>
    <row r="444" spans="1:30" ht="11.25" customHeight="1" x14ac:dyDescent="0.25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</row>
    <row r="445" spans="1:30" ht="11.25" customHeight="1" x14ac:dyDescent="0.25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</row>
    <row r="446" spans="1:30" ht="11.25" customHeight="1" x14ac:dyDescent="0.25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</row>
    <row r="447" spans="1:30" ht="11.25" customHeight="1" x14ac:dyDescent="0.25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</row>
    <row r="448" spans="1:30" ht="11.25" customHeight="1" x14ac:dyDescent="0.25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</row>
    <row r="449" spans="1:30" ht="11.25" customHeight="1" x14ac:dyDescent="0.25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</row>
    <row r="450" spans="1:30" ht="11.25" customHeight="1" x14ac:dyDescent="0.25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</row>
    <row r="451" spans="1:30" ht="11.25" customHeight="1" x14ac:dyDescent="0.25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</row>
    <row r="452" spans="1:30" ht="11.25" customHeight="1" x14ac:dyDescent="0.25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</row>
    <row r="453" spans="1:30" ht="11.25" customHeight="1" x14ac:dyDescent="0.25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</row>
    <row r="454" spans="1:30" ht="11.25" customHeight="1" x14ac:dyDescent="0.25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</row>
    <row r="455" spans="1:30" ht="11.25" customHeight="1" x14ac:dyDescent="0.25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</row>
    <row r="456" spans="1:30" ht="11.25" customHeight="1" x14ac:dyDescent="0.25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</row>
    <row r="457" spans="1:30" ht="11.25" customHeight="1" x14ac:dyDescent="0.25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</row>
    <row r="458" spans="1:30" ht="11.25" customHeight="1" x14ac:dyDescent="0.25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</row>
    <row r="459" spans="1:30" ht="11.25" customHeight="1" x14ac:dyDescent="0.25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</row>
    <row r="460" spans="1:30" ht="11.25" customHeight="1" x14ac:dyDescent="0.25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</row>
    <row r="461" spans="1:30" ht="11.25" customHeight="1" x14ac:dyDescent="0.25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</row>
    <row r="462" spans="1:30" ht="11.25" customHeight="1" x14ac:dyDescent="0.25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</row>
    <row r="463" spans="1:30" ht="11.25" customHeight="1" x14ac:dyDescent="0.25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</row>
    <row r="464" spans="1:30" ht="11.25" customHeight="1" x14ac:dyDescent="0.25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</row>
    <row r="465" spans="1:30" ht="11.25" customHeight="1" x14ac:dyDescent="0.25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</row>
    <row r="466" spans="1:30" ht="11.25" customHeight="1" x14ac:dyDescent="0.25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</row>
    <row r="467" spans="1:30" ht="11.25" customHeight="1" x14ac:dyDescent="0.25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</row>
    <row r="468" spans="1:30" ht="11.25" customHeight="1" x14ac:dyDescent="0.25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</row>
    <row r="469" spans="1:30" ht="11.25" customHeight="1" x14ac:dyDescent="0.25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</row>
    <row r="470" spans="1:30" ht="11.25" customHeight="1" x14ac:dyDescent="0.25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</row>
    <row r="471" spans="1:30" ht="11.25" customHeight="1" x14ac:dyDescent="0.25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</row>
    <row r="472" spans="1:30" ht="11.25" customHeight="1" x14ac:dyDescent="0.25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</row>
    <row r="473" spans="1:30" ht="11.25" customHeight="1" x14ac:dyDescent="0.25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</row>
    <row r="474" spans="1:30" ht="11.25" customHeight="1" x14ac:dyDescent="0.25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</row>
    <row r="475" spans="1:30" ht="11.25" customHeight="1" x14ac:dyDescent="0.25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</row>
    <row r="476" spans="1:30" ht="11.25" customHeight="1" x14ac:dyDescent="0.25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</row>
    <row r="477" spans="1:30" ht="11.25" customHeight="1" x14ac:dyDescent="0.25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</row>
    <row r="478" spans="1:30" ht="11.25" customHeight="1" x14ac:dyDescent="0.25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</row>
    <row r="479" spans="1:30" ht="11.25" customHeight="1" x14ac:dyDescent="0.25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</row>
    <row r="480" spans="1:30" ht="11.25" customHeight="1" x14ac:dyDescent="0.25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</row>
    <row r="481" spans="1:30" ht="11.25" customHeight="1" x14ac:dyDescent="0.25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</row>
    <row r="482" spans="1:30" ht="11.25" customHeight="1" x14ac:dyDescent="0.25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</row>
    <row r="483" spans="1:30" ht="11.25" customHeight="1" x14ac:dyDescent="0.25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</row>
    <row r="484" spans="1:30" ht="11.25" customHeight="1" x14ac:dyDescent="0.25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</row>
    <row r="485" spans="1:30" ht="11.25" customHeight="1" x14ac:dyDescent="0.25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</row>
    <row r="486" spans="1:30" ht="11.25" customHeight="1" x14ac:dyDescent="0.25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</row>
    <row r="487" spans="1:30" ht="11.25" customHeight="1" x14ac:dyDescent="0.25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</row>
    <row r="488" spans="1:30" ht="11.25" customHeight="1" x14ac:dyDescent="0.25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</row>
    <row r="489" spans="1:30" ht="11.25" customHeight="1" x14ac:dyDescent="0.25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</row>
    <row r="490" spans="1:30" ht="11.25" customHeight="1" x14ac:dyDescent="0.25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</row>
    <row r="491" spans="1:30" ht="11.25" customHeight="1" x14ac:dyDescent="0.25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</row>
    <row r="492" spans="1:30" ht="11.25" customHeight="1" x14ac:dyDescent="0.25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</row>
    <row r="493" spans="1:30" ht="11.25" customHeight="1" x14ac:dyDescent="0.25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</row>
    <row r="494" spans="1:30" ht="11.25" customHeight="1" x14ac:dyDescent="0.25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</row>
    <row r="495" spans="1:30" ht="11.25" customHeight="1" x14ac:dyDescent="0.25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</row>
    <row r="496" spans="1:30" ht="11.25" customHeight="1" x14ac:dyDescent="0.25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</row>
    <row r="497" spans="1:30" ht="11.25" customHeight="1" x14ac:dyDescent="0.25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</row>
    <row r="498" spans="1:30" ht="11.25" customHeight="1" x14ac:dyDescent="0.25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</row>
    <row r="499" spans="1:30" ht="11.25" customHeight="1" x14ac:dyDescent="0.25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</row>
    <row r="500" spans="1:30" ht="11.25" customHeight="1" x14ac:dyDescent="0.25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</row>
    <row r="501" spans="1:30" ht="11.25" customHeight="1" x14ac:dyDescent="0.25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</row>
    <row r="502" spans="1:30" ht="11.25" customHeight="1" x14ac:dyDescent="0.25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</row>
    <row r="503" spans="1:30" ht="11.25" customHeight="1" x14ac:dyDescent="0.25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</row>
    <row r="504" spans="1:30" ht="11.25" customHeight="1" x14ac:dyDescent="0.25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</row>
    <row r="505" spans="1:30" ht="11.25" customHeight="1" x14ac:dyDescent="0.25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</row>
    <row r="506" spans="1:30" ht="11.25" customHeight="1" x14ac:dyDescent="0.25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</row>
    <row r="507" spans="1:30" ht="11.25" customHeight="1" x14ac:dyDescent="0.25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</row>
    <row r="508" spans="1:30" ht="11.25" customHeight="1" x14ac:dyDescent="0.25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</row>
    <row r="509" spans="1:30" ht="11.25" customHeight="1" x14ac:dyDescent="0.25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</row>
    <row r="510" spans="1:30" ht="11.25" customHeight="1" x14ac:dyDescent="0.25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</row>
    <row r="511" spans="1:30" ht="11.25" customHeight="1" x14ac:dyDescent="0.25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</row>
    <row r="512" spans="1:30" ht="11.25" customHeight="1" x14ac:dyDescent="0.25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</row>
    <row r="513" spans="1:30" ht="11.25" customHeight="1" x14ac:dyDescent="0.25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</row>
    <row r="514" spans="1:30" ht="11.25" customHeight="1" x14ac:dyDescent="0.25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</row>
    <row r="515" spans="1:30" ht="11.25" customHeight="1" x14ac:dyDescent="0.25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</row>
    <row r="516" spans="1:30" ht="11.25" customHeight="1" x14ac:dyDescent="0.25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</row>
    <row r="517" spans="1:30" ht="11.25" customHeight="1" x14ac:dyDescent="0.25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</row>
    <row r="518" spans="1:30" ht="11.25" customHeight="1" x14ac:dyDescent="0.25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</row>
    <row r="519" spans="1:30" ht="11.25" customHeight="1" x14ac:dyDescent="0.25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</row>
    <row r="520" spans="1:30" ht="11.25" customHeight="1" x14ac:dyDescent="0.25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</row>
    <row r="521" spans="1:30" ht="11.25" customHeight="1" x14ac:dyDescent="0.25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</row>
    <row r="522" spans="1:30" ht="11.25" customHeight="1" x14ac:dyDescent="0.25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</row>
    <row r="523" spans="1:30" ht="11.25" customHeight="1" x14ac:dyDescent="0.25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</row>
    <row r="524" spans="1:30" ht="11.25" customHeight="1" x14ac:dyDescent="0.25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</row>
    <row r="525" spans="1:30" ht="11.25" customHeight="1" x14ac:dyDescent="0.25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</row>
    <row r="526" spans="1:30" ht="11.25" customHeight="1" x14ac:dyDescent="0.25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</row>
    <row r="527" spans="1:30" ht="11.25" customHeight="1" x14ac:dyDescent="0.25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</row>
    <row r="528" spans="1:30" ht="11.25" customHeight="1" x14ac:dyDescent="0.25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</row>
    <row r="529" spans="1:30" ht="11.25" customHeight="1" x14ac:dyDescent="0.25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</row>
    <row r="530" spans="1:30" ht="11.25" customHeight="1" x14ac:dyDescent="0.25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</row>
    <row r="531" spans="1:30" ht="11.25" customHeight="1" x14ac:dyDescent="0.25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</row>
    <row r="532" spans="1:30" ht="11.25" customHeight="1" x14ac:dyDescent="0.25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</row>
    <row r="533" spans="1:30" ht="11.25" customHeight="1" x14ac:dyDescent="0.25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</row>
    <row r="534" spans="1:30" ht="11.25" customHeight="1" x14ac:dyDescent="0.25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</row>
    <row r="535" spans="1:30" ht="11.25" customHeight="1" x14ac:dyDescent="0.25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</row>
    <row r="536" spans="1:30" ht="11.25" customHeight="1" x14ac:dyDescent="0.25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</row>
    <row r="537" spans="1:30" ht="11.25" customHeight="1" x14ac:dyDescent="0.25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</row>
    <row r="538" spans="1:30" ht="11.25" customHeight="1" x14ac:dyDescent="0.25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</row>
    <row r="539" spans="1:30" ht="11.25" customHeight="1" x14ac:dyDescent="0.25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</row>
    <row r="540" spans="1:30" ht="11.25" customHeight="1" x14ac:dyDescent="0.25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</row>
    <row r="541" spans="1:30" ht="11.25" customHeight="1" x14ac:dyDescent="0.25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</row>
    <row r="542" spans="1:30" ht="11.25" customHeight="1" x14ac:dyDescent="0.25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</row>
    <row r="543" spans="1:30" ht="11.25" customHeight="1" x14ac:dyDescent="0.25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</row>
    <row r="544" spans="1:30" ht="11.25" customHeight="1" x14ac:dyDescent="0.25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</row>
    <row r="545" spans="1:30" ht="11.25" customHeight="1" x14ac:dyDescent="0.25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</row>
    <row r="546" spans="1:30" ht="11.25" customHeight="1" x14ac:dyDescent="0.25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</row>
    <row r="547" spans="1:30" ht="11.25" customHeight="1" x14ac:dyDescent="0.25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</row>
    <row r="548" spans="1:30" ht="11.25" customHeight="1" x14ac:dyDescent="0.25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</row>
    <row r="549" spans="1:30" ht="11.25" customHeight="1" x14ac:dyDescent="0.25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</row>
    <row r="550" spans="1:30" ht="11.25" customHeight="1" x14ac:dyDescent="0.25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</row>
    <row r="551" spans="1:30" ht="11.25" customHeight="1" x14ac:dyDescent="0.25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</row>
    <row r="552" spans="1:30" ht="11.25" customHeight="1" x14ac:dyDescent="0.25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</row>
    <row r="553" spans="1:30" ht="11.25" customHeight="1" x14ac:dyDescent="0.25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</row>
    <row r="554" spans="1:30" ht="11.25" customHeight="1" x14ac:dyDescent="0.25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</row>
    <row r="555" spans="1:30" ht="11.25" customHeight="1" x14ac:dyDescent="0.25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</row>
    <row r="556" spans="1:30" ht="11.25" customHeight="1" x14ac:dyDescent="0.25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</row>
    <row r="557" spans="1:30" ht="11.25" customHeight="1" x14ac:dyDescent="0.25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</row>
    <row r="558" spans="1:30" ht="11.25" customHeight="1" x14ac:dyDescent="0.25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</row>
    <row r="559" spans="1:30" ht="11.25" customHeight="1" x14ac:dyDescent="0.25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</row>
    <row r="560" spans="1:30" ht="11.25" customHeight="1" x14ac:dyDescent="0.25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</row>
    <row r="561" spans="1:30" ht="11.25" customHeight="1" x14ac:dyDescent="0.25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</row>
    <row r="562" spans="1:30" ht="11.25" customHeight="1" x14ac:dyDescent="0.25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</row>
    <row r="563" spans="1:30" ht="11.25" customHeight="1" x14ac:dyDescent="0.25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</row>
    <row r="564" spans="1:30" ht="11.25" customHeight="1" x14ac:dyDescent="0.25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</row>
    <row r="565" spans="1:30" ht="11.25" customHeight="1" x14ac:dyDescent="0.25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</row>
    <row r="566" spans="1:30" ht="11.25" customHeight="1" x14ac:dyDescent="0.25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</row>
    <row r="567" spans="1:30" ht="11.25" customHeight="1" x14ac:dyDescent="0.25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</row>
    <row r="568" spans="1:30" ht="11.25" customHeight="1" x14ac:dyDescent="0.25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</row>
    <row r="569" spans="1:30" ht="11.25" customHeight="1" x14ac:dyDescent="0.25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</row>
    <row r="570" spans="1:30" ht="11.25" customHeight="1" x14ac:dyDescent="0.25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</row>
    <row r="571" spans="1:30" ht="11.25" customHeight="1" x14ac:dyDescent="0.25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</row>
    <row r="572" spans="1:30" ht="11.25" customHeight="1" x14ac:dyDescent="0.25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</row>
    <row r="573" spans="1:30" ht="11.25" customHeight="1" x14ac:dyDescent="0.25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</row>
    <row r="574" spans="1:30" ht="11.25" customHeight="1" x14ac:dyDescent="0.25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</row>
    <row r="575" spans="1:30" ht="11.25" customHeight="1" x14ac:dyDescent="0.25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</row>
    <row r="576" spans="1:30" ht="11.25" customHeight="1" x14ac:dyDescent="0.25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</row>
    <row r="577" spans="1:30" ht="11.25" customHeight="1" x14ac:dyDescent="0.25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</row>
    <row r="578" spans="1:30" ht="11.25" customHeight="1" x14ac:dyDescent="0.25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</row>
    <row r="579" spans="1:30" ht="11.25" customHeight="1" x14ac:dyDescent="0.25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</row>
    <row r="580" spans="1:30" ht="11.25" customHeight="1" x14ac:dyDescent="0.25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</row>
    <row r="581" spans="1:30" ht="11.25" customHeight="1" x14ac:dyDescent="0.25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</row>
    <row r="582" spans="1:30" ht="11.25" customHeight="1" x14ac:dyDescent="0.25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</row>
    <row r="583" spans="1:30" ht="11.25" customHeight="1" x14ac:dyDescent="0.25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</row>
    <row r="584" spans="1:30" ht="11.25" customHeight="1" x14ac:dyDescent="0.25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</row>
    <row r="585" spans="1:30" ht="11.25" customHeight="1" x14ac:dyDescent="0.25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</row>
    <row r="586" spans="1:30" ht="11.25" customHeight="1" x14ac:dyDescent="0.25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</row>
    <row r="587" spans="1:30" ht="11.25" customHeight="1" x14ac:dyDescent="0.25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</row>
    <row r="588" spans="1:30" ht="11.25" customHeight="1" x14ac:dyDescent="0.25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</row>
    <row r="589" spans="1:30" ht="11.25" customHeight="1" x14ac:dyDescent="0.25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</row>
    <row r="590" spans="1:30" ht="11.25" customHeight="1" x14ac:dyDescent="0.25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</row>
    <row r="591" spans="1:30" ht="11.25" customHeight="1" x14ac:dyDescent="0.25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</row>
    <row r="592" spans="1:30" ht="11.25" customHeight="1" x14ac:dyDescent="0.25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</row>
    <row r="593" spans="1:30" ht="11.25" customHeight="1" x14ac:dyDescent="0.25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</row>
    <row r="594" spans="1:30" ht="11.25" customHeight="1" x14ac:dyDescent="0.25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</row>
    <row r="595" spans="1:30" ht="11.25" customHeight="1" x14ac:dyDescent="0.25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</row>
    <row r="596" spans="1:30" ht="11.25" customHeight="1" x14ac:dyDescent="0.25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</row>
    <row r="597" spans="1:30" ht="11.25" customHeight="1" x14ac:dyDescent="0.25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</row>
    <row r="598" spans="1:30" ht="11.25" customHeight="1" x14ac:dyDescent="0.25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</row>
    <row r="599" spans="1:30" ht="11.25" customHeight="1" x14ac:dyDescent="0.25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</row>
    <row r="600" spans="1:30" ht="11.25" customHeight="1" x14ac:dyDescent="0.25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</row>
    <row r="601" spans="1:30" ht="11.25" customHeight="1" x14ac:dyDescent="0.25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</row>
    <row r="602" spans="1:30" ht="11.25" customHeight="1" x14ac:dyDescent="0.25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</row>
    <row r="603" spans="1:30" ht="11.25" customHeight="1" x14ac:dyDescent="0.25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</row>
    <row r="604" spans="1:30" ht="11.25" customHeight="1" x14ac:dyDescent="0.25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</row>
    <row r="605" spans="1:30" ht="11.25" customHeight="1" x14ac:dyDescent="0.25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</row>
    <row r="606" spans="1:30" ht="11.25" customHeight="1" x14ac:dyDescent="0.25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</row>
    <row r="607" spans="1:30" ht="11.25" customHeight="1" x14ac:dyDescent="0.25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</row>
    <row r="608" spans="1:30" ht="11.25" customHeight="1" x14ac:dyDescent="0.25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</row>
    <row r="609" spans="1:30" ht="11.25" customHeight="1" x14ac:dyDescent="0.25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</row>
    <row r="610" spans="1:30" ht="11.25" customHeight="1" x14ac:dyDescent="0.25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</row>
    <row r="611" spans="1:30" ht="11.25" customHeight="1" x14ac:dyDescent="0.25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</row>
    <row r="612" spans="1:30" ht="11.25" customHeight="1" x14ac:dyDescent="0.25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</row>
    <row r="613" spans="1:30" ht="11.25" customHeight="1" x14ac:dyDescent="0.25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</row>
    <row r="614" spans="1:30" ht="11.25" customHeight="1" x14ac:dyDescent="0.25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</row>
    <row r="615" spans="1:30" ht="11.25" customHeight="1" x14ac:dyDescent="0.25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</row>
    <row r="616" spans="1:30" ht="11.25" customHeight="1" x14ac:dyDescent="0.25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</row>
    <row r="617" spans="1:30" ht="11.25" customHeight="1" x14ac:dyDescent="0.25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</row>
    <row r="618" spans="1:30" ht="11.25" customHeight="1" x14ac:dyDescent="0.25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</row>
    <row r="619" spans="1:30" ht="11.25" customHeight="1" x14ac:dyDescent="0.25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</row>
    <row r="620" spans="1:30" ht="11.25" customHeight="1" x14ac:dyDescent="0.25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</row>
    <row r="621" spans="1:30" ht="11.25" customHeight="1" x14ac:dyDescent="0.25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</row>
    <row r="622" spans="1:30" ht="11.25" customHeight="1" x14ac:dyDescent="0.25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</row>
    <row r="623" spans="1:30" ht="11.25" customHeight="1" x14ac:dyDescent="0.25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</row>
    <row r="624" spans="1:30" ht="11.25" customHeight="1" x14ac:dyDescent="0.25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</row>
    <row r="625" spans="1:30" ht="11.25" customHeight="1" x14ac:dyDescent="0.25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</row>
    <row r="626" spans="1:30" ht="11.25" customHeight="1" x14ac:dyDescent="0.25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</row>
    <row r="627" spans="1:30" ht="11.25" customHeight="1" x14ac:dyDescent="0.25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</row>
    <row r="628" spans="1:30" ht="11.25" customHeight="1" x14ac:dyDescent="0.25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</row>
    <row r="629" spans="1:30" ht="11.25" customHeight="1" x14ac:dyDescent="0.25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</row>
    <row r="630" spans="1:30" ht="11.25" customHeight="1" x14ac:dyDescent="0.25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</row>
    <row r="631" spans="1:30" ht="11.25" customHeight="1" x14ac:dyDescent="0.25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</row>
    <row r="632" spans="1:30" ht="11.25" customHeight="1" x14ac:dyDescent="0.25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</row>
    <row r="633" spans="1:30" ht="11.25" customHeight="1" x14ac:dyDescent="0.25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</row>
    <row r="634" spans="1:30" ht="11.25" customHeight="1" x14ac:dyDescent="0.25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</row>
    <row r="635" spans="1:30" ht="11.25" customHeight="1" x14ac:dyDescent="0.25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</row>
    <row r="636" spans="1:30" ht="11.25" customHeight="1" x14ac:dyDescent="0.25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</row>
    <row r="637" spans="1:30" ht="11.25" customHeight="1" x14ac:dyDescent="0.25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</row>
    <row r="638" spans="1:30" ht="11.25" customHeight="1" x14ac:dyDescent="0.25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</row>
    <row r="639" spans="1:30" ht="11.25" customHeight="1" x14ac:dyDescent="0.25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</row>
    <row r="640" spans="1:30" ht="11.25" customHeight="1" x14ac:dyDescent="0.25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</row>
    <row r="641" spans="1:30" ht="11.25" customHeight="1" x14ac:dyDescent="0.25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</row>
    <row r="642" spans="1:30" ht="11.25" customHeight="1" x14ac:dyDescent="0.25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</row>
    <row r="643" spans="1:30" ht="11.25" customHeight="1" x14ac:dyDescent="0.25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</row>
    <row r="644" spans="1:30" ht="11.25" customHeight="1" x14ac:dyDescent="0.25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</row>
    <row r="645" spans="1:30" ht="11.25" customHeight="1" x14ac:dyDescent="0.25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</row>
    <row r="646" spans="1:30" ht="11.25" customHeight="1" x14ac:dyDescent="0.25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</row>
    <row r="647" spans="1:30" ht="11.25" customHeight="1" x14ac:dyDescent="0.25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</row>
    <row r="648" spans="1:30" ht="11.25" customHeight="1" x14ac:dyDescent="0.25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</row>
    <row r="649" spans="1:30" ht="11.25" customHeight="1" x14ac:dyDescent="0.25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</row>
    <row r="650" spans="1:30" ht="11.25" customHeight="1" x14ac:dyDescent="0.25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</row>
    <row r="651" spans="1:30" ht="11.25" customHeight="1" x14ac:dyDescent="0.25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</row>
    <row r="652" spans="1:30" ht="11.25" customHeight="1" x14ac:dyDescent="0.25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</row>
    <row r="653" spans="1:30" ht="11.25" customHeight="1" x14ac:dyDescent="0.25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</row>
    <row r="654" spans="1:30" ht="11.25" customHeight="1" x14ac:dyDescent="0.25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</row>
    <row r="655" spans="1:30" ht="11.25" customHeight="1" x14ac:dyDescent="0.25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</row>
    <row r="656" spans="1:30" ht="11.25" customHeight="1" x14ac:dyDescent="0.25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</row>
    <row r="657" spans="1:30" ht="11.25" customHeight="1" x14ac:dyDescent="0.25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</row>
    <row r="658" spans="1:30" ht="11.25" customHeight="1" x14ac:dyDescent="0.25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</row>
    <row r="659" spans="1:30" ht="11.25" customHeight="1" x14ac:dyDescent="0.25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</row>
    <row r="660" spans="1:30" ht="11.25" customHeight="1" x14ac:dyDescent="0.25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</row>
    <row r="661" spans="1:30" ht="11.25" customHeight="1" x14ac:dyDescent="0.25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</row>
    <row r="662" spans="1:30" ht="11.25" customHeight="1" x14ac:dyDescent="0.25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</row>
    <row r="663" spans="1:30" ht="11.25" customHeight="1" x14ac:dyDescent="0.25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</row>
    <row r="664" spans="1:30" ht="11.25" customHeight="1" x14ac:dyDescent="0.25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</row>
    <row r="665" spans="1:30" ht="11.25" customHeight="1" x14ac:dyDescent="0.25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</row>
    <row r="666" spans="1:30" ht="11.25" customHeight="1" x14ac:dyDescent="0.25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</row>
    <row r="667" spans="1:30" ht="11.25" customHeight="1" x14ac:dyDescent="0.25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</row>
    <row r="668" spans="1:30" ht="11.25" customHeight="1" x14ac:dyDescent="0.25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</row>
    <row r="669" spans="1:30" ht="11.25" customHeight="1" x14ac:dyDescent="0.25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</row>
    <row r="670" spans="1:30" ht="11.25" customHeight="1" x14ac:dyDescent="0.25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</row>
    <row r="671" spans="1:30" ht="11.25" customHeight="1" x14ac:dyDescent="0.25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</row>
    <row r="672" spans="1:30" ht="11.25" customHeight="1" x14ac:dyDescent="0.25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</row>
    <row r="673" spans="1:30" ht="11.25" customHeight="1" x14ac:dyDescent="0.25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</row>
    <row r="674" spans="1:30" ht="11.25" customHeight="1" x14ac:dyDescent="0.25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</row>
    <row r="675" spans="1:30" ht="11.25" customHeight="1" x14ac:dyDescent="0.25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</row>
    <row r="676" spans="1:30" ht="11.25" customHeight="1" x14ac:dyDescent="0.25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</row>
    <row r="677" spans="1:30" ht="11.25" customHeight="1" x14ac:dyDescent="0.25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</row>
    <row r="678" spans="1:30" ht="11.25" customHeight="1" x14ac:dyDescent="0.25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</row>
    <row r="679" spans="1:30" ht="11.25" customHeight="1" x14ac:dyDescent="0.25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</row>
    <row r="680" spans="1:30" ht="11.25" customHeight="1" x14ac:dyDescent="0.25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</row>
    <row r="681" spans="1:30" ht="11.25" customHeight="1" x14ac:dyDescent="0.25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</row>
    <row r="682" spans="1:30" ht="11.25" customHeight="1" x14ac:dyDescent="0.25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</row>
    <row r="683" spans="1:30" ht="11.25" customHeight="1" x14ac:dyDescent="0.25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</row>
    <row r="684" spans="1:30" ht="11.25" customHeight="1" x14ac:dyDescent="0.25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</row>
    <row r="685" spans="1:30" ht="11.25" customHeight="1" x14ac:dyDescent="0.25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</row>
    <row r="686" spans="1:30" ht="11.25" customHeight="1" x14ac:dyDescent="0.25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</row>
    <row r="687" spans="1:30" ht="11.25" customHeight="1" x14ac:dyDescent="0.25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</row>
    <row r="688" spans="1:30" ht="11.25" customHeight="1" x14ac:dyDescent="0.25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</row>
    <row r="689" spans="1:30" ht="11.25" customHeight="1" x14ac:dyDescent="0.25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</row>
    <row r="690" spans="1:30" ht="11.25" customHeight="1" x14ac:dyDescent="0.25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</row>
    <row r="691" spans="1:30" ht="11.25" customHeight="1" x14ac:dyDescent="0.25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</row>
    <row r="692" spans="1:30" ht="11.25" customHeight="1" x14ac:dyDescent="0.25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</row>
    <row r="693" spans="1:30" ht="11.25" customHeight="1" x14ac:dyDescent="0.25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</row>
    <row r="694" spans="1:30" ht="11.25" customHeight="1" x14ac:dyDescent="0.25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</row>
    <row r="695" spans="1:30" ht="11.25" customHeight="1" x14ac:dyDescent="0.25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</row>
    <row r="696" spans="1:30" ht="11.25" customHeight="1" x14ac:dyDescent="0.25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</row>
    <row r="697" spans="1:30" ht="11.25" customHeight="1" x14ac:dyDescent="0.25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</row>
    <row r="698" spans="1:30" ht="11.25" customHeight="1" x14ac:dyDescent="0.25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</row>
    <row r="699" spans="1:30" ht="11.25" customHeight="1" x14ac:dyDescent="0.25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</row>
    <row r="700" spans="1:30" ht="11.25" customHeight="1" x14ac:dyDescent="0.25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</row>
    <row r="701" spans="1:30" ht="11.25" customHeight="1" x14ac:dyDescent="0.25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</row>
    <row r="702" spans="1:30" ht="11.25" customHeight="1" x14ac:dyDescent="0.25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</row>
    <row r="703" spans="1:30" ht="11.25" customHeight="1" x14ac:dyDescent="0.25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</row>
    <row r="704" spans="1:30" ht="11.25" customHeight="1" x14ac:dyDescent="0.25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</row>
    <row r="705" spans="1:30" ht="11.25" customHeight="1" x14ac:dyDescent="0.25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</row>
    <row r="706" spans="1:30" ht="11.25" customHeight="1" x14ac:dyDescent="0.25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</row>
    <row r="707" spans="1:30" ht="11.25" customHeight="1" x14ac:dyDescent="0.25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</row>
    <row r="708" spans="1:30" ht="11.25" customHeight="1" x14ac:dyDescent="0.25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</row>
    <row r="709" spans="1:30" ht="11.25" customHeight="1" x14ac:dyDescent="0.25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</row>
    <row r="710" spans="1:30" ht="11.25" customHeight="1" x14ac:dyDescent="0.25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</row>
    <row r="711" spans="1:30" ht="11.25" customHeight="1" x14ac:dyDescent="0.25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</row>
    <row r="712" spans="1:30" ht="11.25" customHeight="1" x14ac:dyDescent="0.25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</row>
    <row r="713" spans="1:30" ht="11.25" customHeight="1" x14ac:dyDescent="0.25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</row>
    <row r="714" spans="1:30" ht="11.25" customHeight="1" x14ac:dyDescent="0.25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</row>
    <row r="715" spans="1:30" ht="11.25" customHeight="1" x14ac:dyDescent="0.25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</row>
    <row r="716" spans="1:30" ht="11.25" customHeight="1" x14ac:dyDescent="0.25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</row>
    <row r="717" spans="1:30" ht="11.25" customHeight="1" x14ac:dyDescent="0.25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</row>
    <row r="718" spans="1:30" ht="11.25" customHeight="1" x14ac:dyDescent="0.25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</row>
    <row r="719" spans="1:30" ht="11.25" customHeight="1" x14ac:dyDescent="0.25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</row>
    <row r="720" spans="1:30" ht="11.25" customHeight="1" x14ac:dyDescent="0.25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</row>
    <row r="721" spans="1:30" ht="11.25" customHeight="1" x14ac:dyDescent="0.25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</row>
    <row r="722" spans="1:30" ht="11.25" customHeight="1" x14ac:dyDescent="0.25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</row>
    <row r="723" spans="1:30" ht="11.25" customHeight="1" x14ac:dyDescent="0.25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</row>
    <row r="724" spans="1:30" ht="11.25" customHeight="1" x14ac:dyDescent="0.25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</row>
    <row r="725" spans="1:30" ht="11.25" customHeight="1" x14ac:dyDescent="0.25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</row>
    <row r="726" spans="1:30" ht="11.25" customHeight="1" x14ac:dyDescent="0.25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</row>
    <row r="727" spans="1:30" ht="11.25" customHeight="1" x14ac:dyDescent="0.25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</row>
    <row r="728" spans="1:30" ht="11.25" customHeight="1" x14ac:dyDescent="0.25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</row>
    <row r="729" spans="1:30" ht="11.25" customHeight="1" x14ac:dyDescent="0.25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</row>
    <row r="730" spans="1:30" ht="11.25" customHeight="1" x14ac:dyDescent="0.25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</row>
    <row r="731" spans="1:30" ht="11.25" customHeight="1" x14ac:dyDescent="0.25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</row>
    <row r="732" spans="1:30" ht="11.25" customHeight="1" x14ac:dyDescent="0.25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</row>
    <row r="733" spans="1:30" ht="11.25" customHeight="1" x14ac:dyDescent="0.25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</row>
    <row r="734" spans="1:30" ht="11.25" customHeight="1" x14ac:dyDescent="0.25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</row>
    <row r="735" spans="1:30" ht="11.25" customHeight="1" x14ac:dyDescent="0.25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</row>
    <row r="736" spans="1:30" ht="11.25" customHeight="1" x14ac:dyDescent="0.25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</row>
    <row r="737" spans="1:30" ht="11.25" customHeight="1" x14ac:dyDescent="0.25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</row>
    <row r="738" spans="1:30" ht="11.25" customHeight="1" x14ac:dyDescent="0.25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</row>
    <row r="739" spans="1:30" ht="11.25" customHeight="1" x14ac:dyDescent="0.25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</row>
    <row r="740" spans="1:30" ht="11.25" customHeight="1" x14ac:dyDescent="0.25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</row>
    <row r="741" spans="1:30" ht="11.25" customHeight="1" x14ac:dyDescent="0.25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</row>
    <row r="742" spans="1:30" ht="11.25" customHeight="1" x14ac:dyDescent="0.25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</row>
    <row r="743" spans="1:30" ht="11.25" customHeight="1" x14ac:dyDescent="0.25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</row>
    <row r="744" spans="1:30" ht="11.25" customHeight="1" x14ac:dyDescent="0.25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</row>
    <row r="745" spans="1:30" ht="11.25" customHeight="1" x14ac:dyDescent="0.25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</row>
    <row r="746" spans="1:30" ht="11.25" customHeight="1" x14ac:dyDescent="0.25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</row>
    <row r="747" spans="1:30" ht="11.25" customHeight="1" x14ac:dyDescent="0.25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</row>
    <row r="748" spans="1:30" ht="11.25" customHeight="1" x14ac:dyDescent="0.25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</row>
    <row r="749" spans="1:30" ht="11.25" customHeight="1" x14ac:dyDescent="0.25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</row>
    <row r="750" spans="1:30" ht="11.25" customHeight="1" x14ac:dyDescent="0.25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</row>
    <row r="751" spans="1:30" ht="11.25" customHeight="1" x14ac:dyDescent="0.25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</row>
    <row r="752" spans="1:30" ht="11.25" customHeight="1" x14ac:dyDescent="0.25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</row>
    <row r="753" spans="1:30" ht="11.25" customHeight="1" x14ac:dyDescent="0.25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</row>
    <row r="754" spans="1:30" ht="11.25" customHeight="1" x14ac:dyDescent="0.25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</row>
    <row r="755" spans="1:30" ht="11.25" customHeight="1" x14ac:dyDescent="0.25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</row>
    <row r="756" spans="1:30" ht="11.25" customHeight="1" x14ac:dyDescent="0.25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</row>
    <row r="757" spans="1:30" ht="11.25" customHeight="1" x14ac:dyDescent="0.25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</row>
    <row r="758" spans="1:30" ht="11.25" customHeight="1" x14ac:dyDescent="0.25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</row>
    <row r="759" spans="1:30" ht="11.25" customHeight="1" x14ac:dyDescent="0.25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</row>
    <row r="760" spans="1:30" ht="11.25" customHeight="1" x14ac:dyDescent="0.25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</row>
    <row r="761" spans="1:30" ht="11.25" customHeight="1" x14ac:dyDescent="0.25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</row>
    <row r="762" spans="1:30" ht="11.25" customHeight="1" x14ac:dyDescent="0.25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</row>
    <row r="763" spans="1:30" ht="11.25" customHeight="1" x14ac:dyDescent="0.25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</row>
    <row r="764" spans="1:30" ht="11.25" customHeight="1" x14ac:dyDescent="0.25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</row>
    <row r="765" spans="1:30" ht="11.25" customHeight="1" x14ac:dyDescent="0.25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</row>
    <row r="766" spans="1:30" ht="11.25" customHeight="1" x14ac:dyDescent="0.25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</row>
    <row r="767" spans="1:30" ht="11.25" customHeight="1" x14ac:dyDescent="0.25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</row>
    <row r="768" spans="1:30" ht="11.25" customHeight="1" x14ac:dyDescent="0.25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</row>
    <row r="769" spans="1:30" ht="11.25" customHeight="1" x14ac:dyDescent="0.25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</row>
    <row r="770" spans="1:30" ht="11.25" customHeight="1" x14ac:dyDescent="0.25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</row>
    <row r="771" spans="1:30" ht="11.25" customHeight="1" x14ac:dyDescent="0.25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</row>
    <row r="772" spans="1:30" ht="11.25" customHeight="1" x14ac:dyDescent="0.25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</row>
    <row r="773" spans="1:30" ht="11.25" customHeight="1" x14ac:dyDescent="0.25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</row>
    <row r="774" spans="1:30" ht="11.25" customHeight="1" x14ac:dyDescent="0.25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</row>
    <row r="775" spans="1:30" ht="11.25" customHeight="1" x14ac:dyDescent="0.25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</row>
    <row r="776" spans="1:30" ht="11.25" customHeight="1" x14ac:dyDescent="0.25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</row>
    <row r="777" spans="1:30" ht="11.25" customHeight="1" x14ac:dyDescent="0.25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</row>
    <row r="778" spans="1:30" ht="11.25" customHeight="1" x14ac:dyDescent="0.25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</row>
    <row r="779" spans="1:30" ht="11.25" customHeight="1" x14ac:dyDescent="0.25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</row>
    <row r="780" spans="1:30" ht="11.25" customHeight="1" x14ac:dyDescent="0.25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</row>
    <row r="781" spans="1:30" ht="11.25" customHeight="1" x14ac:dyDescent="0.25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</row>
    <row r="782" spans="1:30" ht="11.25" customHeight="1" x14ac:dyDescent="0.25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</row>
    <row r="783" spans="1:30" ht="11.25" customHeight="1" x14ac:dyDescent="0.25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</row>
    <row r="784" spans="1:30" ht="11.25" customHeight="1" x14ac:dyDescent="0.25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</row>
    <row r="785" spans="1:30" ht="11.25" customHeight="1" x14ac:dyDescent="0.25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</row>
    <row r="786" spans="1:30" ht="11.25" customHeight="1" x14ac:dyDescent="0.25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</row>
    <row r="787" spans="1:30" ht="11.25" customHeight="1" x14ac:dyDescent="0.25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</row>
    <row r="788" spans="1:30" ht="11.25" customHeight="1" x14ac:dyDescent="0.25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</row>
    <row r="789" spans="1:30" ht="11.25" customHeight="1" x14ac:dyDescent="0.25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</row>
    <row r="790" spans="1:30" ht="11.25" customHeight="1" x14ac:dyDescent="0.25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</row>
    <row r="791" spans="1:30" ht="11.25" customHeight="1" x14ac:dyDescent="0.25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</row>
    <row r="792" spans="1:30" ht="11.25" customHeight="1" x14ac:dyDescent="0.25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</row>
    <row r="793" spans="1:30" ht="11.25" customHeight="1" x14ac:dyDescent="0.25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</row>
    <row r="794" spans="1:30" ht="11.25" customHeight="1" x14ac:dyDescent="0.25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</row>
    <row r="795" spans="1:30" ht="11.25" customHeight="1" x14ac:dyDescent="0.25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</row>
    <row r="796" spans="1:30" ht="11.25" customHeight="1" x14ac:dyDescent="0.25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</row>
    <row r="797" spans="1:30" ht="11.25" customHeight="1" x14ac:dyDescent="0.25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</row>
    <row r="798" spans="1:30" ht="11.25" customHeight="1" x14ac:dyDescent="0.25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</row>
    <row r="799" spans="1:30" ht="11.25" customHeight="1" x14ac:dyDescent="0.25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</row>
    <row r="800" spans="1:30" ht="11.25" customHeight="1" x14ac:dyDescent="0.25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</row>
    <row r="801" spans="1:30" ht="11.25" customHeight="1" x14ac:dyDescent="0.25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</row>
    <row r="802" spans="1:30" ht="11.25" customHeight="1" x14ac:dyDescent="0.25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</row>
    <row r="803" spans="1:30" ht="11.25" customHeight="1" x14ac:dyDescent="0.25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</row>
    <row r="804" spans="1:30" ht="11.25" customHeight="1" x14ac:dyDescent="0.25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</row>
    <row r="805" spans="1:30" ht="11.25" customHeight="1" x14ac:dyDescent="0.25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</row>
    <row r="806" spans="1:30" ht="11.25" customHeight="1" x14ac:dyDescent="0.25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</row>
    <row r="807" spans="1:30" ht="11.25" customHeight="1" x14ac:dyDescent="0.25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</row>
    <row r="808" spans="1:30" ht="11.25" customHeight="1" x14ac:dyDescent="0.25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</row>
    <row r="809" spans="1:30" ht="11.25" customHeight="1" x14ac:dyDescent="0.25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</row>
    <row r="810" spans="1:30" ht="11.25" customHeight="1" x14ac:dyDescent="0.25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</row>
    <row r="811" spans="1:30" ht="11.25" customHeight="1" x14ac:dyDescent="0.25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</row>
    <row r="812" spans="1:30" ht="11.25" customHeight="1" x14ac:dyDescent="0.25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</row>
    <row r="813" spans="1:30" ht="11.25" customHeight="1" x14ac:dyDescent="0.25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</row>
    <row r="814" spans="1:30" ht="11.25" customHeight="1" x14ac:dyDescent="0.25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</row>
    <row r="815" spans="1:30" ht="11.25" customHeight="1" x14ac:dyDescent="0.25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</row>
    <row r="816" spans="1:30" ht="11.25" customHeight="1" x14ac:dyDescent="0.25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</row>
    <row r="817" spans="1:30" ht="11.25" customHeight="1" x14ac:dyDescent="0.25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</row>
    <row r="818" spans="1:30" ht="11.25" customHeight="1" x14ac:dyDescent="0.25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</row>
    <row r="819" spans="1:30" ht="11.25" customHeight="1" x14ac:dyDescent="0.25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</row>
    <row r="820" spans="1:30" ht="11.25" customHeight="1" x14ac:dyDescent="0.25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</row>
    <row r="821" spans="1:30" ht="11.25" customHeight="1" x14ac:dyDescent="0.25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</row>
    <row r="822" spans="1:30" ht="11.25" customHeight="1" x14ac:dyDescent="0.25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</row>
    <row r="823" spans="1:30" ht="11.25" customHeight="1" x14ac:dyDescent="0.25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</row>
    <row r="824" spans="1:30" ht="11.25" customHeight="1" x14ac:dyDescent="0.25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</row>
    <row r="825" spans="1:30" ht="11.25" customHeight="1" x14ac:dyDescent="0.25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</row>
    <row r="826" spans="1:30" ht="11.25" customHeight="1" x14ac:dyDescent="0.25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</row>
    <row r="827" spans="1:30" ht="11.25" customHeight="1" x14ac:dyDescent="0.25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</row>
    <row r="828" spans="1:30" ht="11.25" customHeight="1" x14ac:dyDescent="0.25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</row>
    <row r="829" spans="1:30" ht="11.25" customHeight="1" x14ac:dyDescent="0.25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</row>
    <row r="830" spans="1:30" ht="11.25" customHeight="1" x14ac:dyDescent="0.25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</row>
    <row r="831" spans="1:30" ht="11.25" customHeight="1" x14ac:dyDescent="0.25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</row>
    <row r="832" spans="1:30" ht="11.25" customHeight="1" x14ac:dyDescent="0.25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</row>
    <row r="833" spans="1:30" ht="11.25" customHeight="1" x14ac:dyDescent="0.25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</row>
    <row r="834" spans="1:30" ht="11.25" customHeight="1" x14ac:dyDescent="0.25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</row>
    <row r="835" spans="1:30" ht="11.25" customHeight="1" x14ac:dyDescent="0.25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</row>
    <row r="836" spans="1:30" ht="11.25" customHeight="1" x14ac:dyDescent="0.25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</row>
    <row r="837" spans="1:30" ht="11.25" customHeight="1" x14ac:dyDescent="0.25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</row>
    <row r="838" spans="1:30" ht="11.25" customHeight="1" x14ac:dyDescent="0.25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</row>
    <row r="839" spans="1:30" ht="11.25" customHeight="1" x14ac:dyDescent="0.25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</row>
    <row r="840" spans="1:30" ht="11.25" customHeight="1" x14ac:dyDescent="0.25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</row>
    <row r="841" spans="1:30" ht="11.25" customHeight="1" x14ac:dyDescent="0.25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</row>
    <row r="842" spans="1:30" ht="11.25" customHeight="1" x14ac:dyDescent="0.25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</row>
    <row r="843" spans="1:30" ht="11.25" customHeight="1" x14ac:dyDescent="0.25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</row>
    <row r="844" spans="1:30" ht="11.25" customHeight="1" x14ac:dyDescent="0.25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</row>
    <row r="845" spans="1:30" ht="11.25" customHeight="1" x14ac:dyDescent="0.25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</row>
    <row r="846" spans="1:30" ht="11.25" customHeight="1" x14ac:dyDescent="0.25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</row>
    <row r="847" spans="1:30" ht="11.25" customHeight="1" x14ac:dyDescent="0.25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</row>
    <row r="848" spans="1:30" ht="11.25" customHeight="1" x14ac:dyDescent="0.25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</row>
    <row r="849" spans="1:30" ht="11.25" customHeight="1" x14ac:dyDescent="0.25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</row>
    <row r="850" spans="1:30" ht="11.25" customHeight="1" x14ac:dyDescent="0.25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</row>
    <row r="851" spans="1:30" ht="11.25" customHeight="1" x14ac:dyDescent="0.25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</row>
    <row r="852" spans="1:30" ht="11.25" customHeight="1" x14ac:dyDescent="0.25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</row>
    <row r="853" spans="1:30" ht="11.25" customHeight="1" x14ac:dyDescent="0.25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</row>
    <row r="854" spans="1:30" ht="11.25" customHeight="1" x14ac:dyDescent="0.25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</row>
    <row r="855" spans="1:30" ht="11.25" customHeight="1" x14ac:dyDescent="0.25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</row>
    <row r="856" spans="1:30" ht="11.25" customHeight="1" x14ac:dyDescent="0.25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</row>
    <row r="857" spans="1:30" ht="11.25" customHeight="1" x14ac:dyDescent="0.25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</row>
    <row r="858" spans="1:30" ht="11.25" customHeight="1" x14ac:dyDescent="0.25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</row>
    <row r="859" spans="1:30" ht="11.25" customHeight="1" x14ac:dyDescent="0.25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</row>
    <row r="860" spans="1:30" ht="11.25" customHeight="1" x14ac:dyDescent="0.25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</row>
    <row r="861" spans="1:30" ht="11.25" customHeight="1" x14ac:dyDescent="0.25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</row>
    <row r="862" spans="1:30" ht="11.25" customHeight="1" x14ac:dyDescent="0.25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</row>
    <row r="863" spans="1:30" ht="11.25" customHeight="1" x14ac:dyDescent="0.25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</row>
    <row r="864" spans="1:30" ht="11.25" customHeight="1" x14ac:dyDescent="0.25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</row>
    <row r="865" spans="1:30" ht="11.25" customHeight="1" x14ac:dyDescent="0.25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</row>
    <row r="866" spans="1:30" ht="11.25" customHeight="1" x14ac:dyDescent="0.25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</row>
    <row r="867" spans="1:30" ht="11.25" customHeight="1" x14ac:dyDescent="0.25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</row>
    <row r="868" spans="1:30" ht="11.25" customHeight="1" x14ac:dyDescent="0.25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</row>
    <row r="869" spans="1:30" ht="11.25" customHeight="1" x14ac:dyDescent="0.25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</row>
    <row r="870" spans="1:30" ht="11.25" customHeight="1" x14ac:dyDescent="0.25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</row>
    <row r="871" spans="1:30" ht="11.25" customHeight="1" x14ac:dyDescent="0.25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</row>
    <row r="872" spans="1:30" ht="11.25" customHeight="1" x14ac:dyDescent="0.25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</row>
    <row r="873" spans="1:30" ht="11.25" customHeight="1" x14ac:dyDescent="0.25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</row>
    <row r="874" spans="1:30" ht="11.25" customHeight="1" x14ac:dyDescent="0.25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</row>
    <row r="875" spans="1:30" ht="11.25" customHeight="1" x14ac:dyDescent="0.25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</row>
    <row r="876" spans="1:30" ht="11.25" customHeight="1" x14ac:dyDescent="0.25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</row>
    <row r="877" spans="1:30" ht="11.25" customHeight="1" x14ac:dyDescent="0.25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</row>
    <row r="878" spans="1:30" ht="11.25" customHeight="1" x14ac:dyDescent="0.25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</row>
    <row r="879" spans="1:30" ht="11.25" customHeight="1" x14ac:dyDescent="0.25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</row>
    <row r="880" spans="1:30" ht="11.25" customHeight="1" x14ac:dyDescent="0.25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</row>
    <row r="881" spans="1:30" ht="11.25" customHeight="1" x14ac:dyDescent="0.25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</row>
    <row r="882" spans="1:30" ht="11.25" customHeight="1" x14ac:dyDescent="0.25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</row>
    <row r="883" spans="1:30" ht="11.25" customHeight="1" x14ac:dyDescent="0.25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</row>
    <row r="884" spans="1:30" ht="11.25" customHeight="1" x14ac:dyDescent="0.25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</row>
    <row r="885" spans="1:30" ht="11.25" customHeight="1" x14ac:dyDescent="0.25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</row>
    <row r="886" spans="1:30" ht="11.25" customHeight="1" x14ac:dyDescent="0.25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</row>
    <row r="887" spans="1:30" ht="11.25" customHeight="1" x14ac:dyDescent="0.25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</row>
    <row r="888" spans="1:30" ht="11.25" customHeight="1" x14ac:dyDescent="0.25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</row>
    <row r="889" spans="1:30" ht="11.25" customHeight="1" x14ac:dyDescent="0.25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</row>
    <row r="890" spans="1:30" ht="11.25" customHeight="1" x14ac:dyDescent="0.25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</row>
    <row r="891" spans="1:30" ht="11.25" customHeight="1" x14ac:dyDescent="0.25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</row>
    <row r="892" spans="1:30" ht="11.25" customHeight="1" x14ac:dyDescent="0.25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</row>
    <row r="893" spans="1:30" ht="11.25" customHeight="1" x14ac:dyDescent="0.25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</row>
    <row r="894" spans="1:30" ht="11.25" customHeight="1" x14ac:dyDescent="0.25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</row>
    <row r="895" spans="1:30" ht="11.25" customHeight="1" x14ac:dyDescent="0.25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</row>
    <row r="896" spans="1:30" ht="11.25" customHeight="1" x14ac:dyDescent="0.25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</row>
    <row r="897" spans="1:30" ht="11.25" customHeight="1" x14ac:dyDescent="0.25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</row>
    <row r="898" spans="1:30" ht="11.25" customHeight="1" x14ac:dyDescent="0.25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</row>
    <row r="899" spans="1:30" ht="11.25" customHeight="1" x14ac:dyDescent="0.25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</row>
    <row r="900" spans="1:30" ht="11.25" customHeight="1" x14ac:dyDescent="0.25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</row>
    <row r="901" spans="1:30" ht="11.25" customHeight="1" x14ac:dyDescent="0.25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</row>
    <row r="902" spans="1:30" ht="11.25" customHeight="1" x14ac:dyDescent="0.25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</row>
    <row r="903" spans="1:30" ht="11.25" customHeight="1" x14ac:dyDescent="0.25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</row>
    <row r="904" spans="1:30" ht="11.25" customHeight="1" x14ac:dyDescent="0.25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</row>
    <row r="905" spans="1:30" ht="11.25" customHeight="1" x14ac:dyDescent="0.25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</row>
    <row r="906" spans="1:30" ht="11.25" customHeight="1" x14ac:dyDescent="0.25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</row>
    <row r="907" spans="1:30" ht="11.25" customHeight="1" x14ac:dyDescent="0.25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</row>
    <row r="908" spans="1:30" ht="11.25" customHeight="1" x14ac:dyDescent="0.25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</row>
    <row r="909" spans="1:30" ht="11.25" customHeight="1" x14ac:dyDescent="0.25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</row>
    <row r="910" spans="1:30" ht="11.25" customHeight="1" x14ac:dyDescent="0.25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</row>
    <row r="911" spans="1:30" ht="11.25" customHeight="1" x14ac:dyDescent="0.25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</row>
    <row r="912" spans="1:30" ht="11.25" customHeight="1" x14ac:dyDescent="0.25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</row>
    <row r="913" spans="1:30" ht="11.25" customHeight="1" x14ac:dyDescent="0.25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</row>
    <row r="914" spans="1:30" ht="11.25" customHeight="1" x14ac:dyDescent="0.25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</row>
    <row r="915" spans="1:30" ht="11.25" customHeight="1" x14ac:dyDescent="0.25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</row>
    <row r="916" spans="1:30" ht="11.25" customHeight="1" x14ac:dyDescent="0.25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</row>
    <row r="917" spans="1:30" ht="11.25" customHeight="1" x14ac:dyDescent="0.25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</row>
    <row r="918" spans="1:30" ht="11.25" customHeight="1" x14ac:dyDescent="0.25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</row>
    <row r="919" spans="1:30" ht="11.25" customHeight="1" x14ac:dyDescent="0.25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</row>
    <row r="920" spans="1:30" ht="11.25" customHeight="1" x14ac:dyDescent="0.25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</row>
    <row r="921" spans="1:30" ht="11.25" customHeight="1" x14ac:dyDescent="0.25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</row>
    <row r="922" spans="1:30" ht="11.25" customHeight="1" x14ac:dyDescent="0.25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</row>
    <row r="923" spans="1:30" ht="11.25" customHeight="1" x14ac:dyDescent="0.25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</row>
    <row r="924" spans="1:30" ht="11.25" customHeight="1" x14ac:dyDescent="0.25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</row>
    <row r="925" spans="1:30" ht="11.25" customHeight="1" x14ac:dyDescent="0.25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</row>
    <row r="926" spans="1:30" ht="11.25" customHeight="1" x14ac:dyDescent="0.25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</row>
    <row r="927" spans="1:30" ht="11.25" customHeight="1" x14ac:dyDescent="0.25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</row>
    <row r="928" spans="1:30" ht="11.25" customHeight="1" x14ac:dyDescent="0.25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</row>
    <row r="929" spans="1:30" ht="11.25" customHeight="1" x14ac:dyDescent="0.25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</row>
    <row r="930" spans="1:30" ht="11.25" customHeight="1" x14ac:dyDescent="0.25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</row>
    <row r="931" spans="1:30" ht="11.25" customHeight="1" x14ac:dyDescent="0.25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</row>
    <row r="932" spans="1:30" ht="11.25" customHeight="1" x14ac:dyDescent="0.25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</row>
    <row r="933" spans="1:30" ht="11.25" customHeight="1" x14ac:dyDescent="0.25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</row>
    <row r="934" spans="1:30" ht="11.25" customHeight="1" x14ac:dyDescent="0.25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</row>
    <row r="935" spans="1:30" ht="11.25" customHeight="1" x14ac:dyDescent="0.25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</row>
    <row r="936" spans="1:30" ht="11.25" customHeight="1" x14ac:dyDescent="0.25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</row>
    <row r="937" spans="1:30" ht="11.25" customHeight="1" x14ac:dyDescent="0.25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</row>
    <row r="938" spans="1:30" ht="11.25" customHeight="1" x14ac:dyDescent="0.25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</row>
    <row r="939" spans="1:30" ht="11.25" customHeight="1" x14ac:dyDescent="0.25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</row>
    <row r="940" spans="1:30" ht="11.25" customHeight="1" x14ac:dyDescent="0.25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</row>
    <row r="941" spans="1:30" ht="11.25" customHeight="1" x14ac:dyDescent="0.25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</row>
    <row r="942" spans="1:30" ht="11.25" customHeight="1" x14ac:dyDescent="0.25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</row>
    <row r="943" spans="1:30" ht="11.25" customHeight="1" x14ac:dyDescent="0.25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</row>
    <row r="944" spans="1:30" ht="11.25" customHeight="1" x14ac:dyDescent="0.25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</row>
    <row r="945" spans="1:30" ht="11.25" customHeight="1" x14ac:dyDescent="0.25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</row>
    <row r="946" spans="1:30" ht="11.25" customHeight="1" x14ac:dyDescent="0.25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</row>
    <row r="947" spans="1:30" ht="11.25" customHeight="1" x14ac:dyDescent="0.25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</row>
    <row r="948" spans="1:30" ht="11.25" customHeight="1" x14ac:dyDescent="0.25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</row>
    <row r="949" spans="1:30" ht="11.25" customHeight="1" x14ac:dyDescent="0.25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</row>
    <row r="950" spans="1:30" ht="11.25" customHeight="1" x14ac:dyDescent="0.25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</row>
    <row r="951" spans="1:30" ht="11.25" customHeight="1" x14ac:dyDescent="0.25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</row>
    <row r="952" spans="1:30" ht="11.25" customHeight="1" x14ac:dyDescent="0.25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</row>
    <row r="953" spans="1:30" ht="11.25" customHeight="1" x14ac:dyDescent="0.25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</row>
    <row r="954" spans="1:30" ht="11.25" customHeight="1" x14ac:dyDescent="0.25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</row>
    <row r="955" spans="1:30" ht="11.25" customHeight="1" x14ac:dyDescent="0.25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</row>
    <row r="956" spans="1:30" ht="11.25" customHeight="1" x14ac:dyDescent="0.25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</row>
    <row r="957" spans="1:30" ht="11.25" customHeight="1" x14ac:dyDescent="0.25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</row>
    <row r="958" spans="1:30" ht="11.25" customHeight="1" x14ac:dyDescent="0.25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</row>
    <row r="959" spans="1:30" ht="11.25" customHeight="1" x14ac:dyDescent="0.25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</row>
    <row r="960" spans="1:30" ht="11.25" customHeight="1" x14ac:dyDescent="0.25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</row>
    <row r="961" spans="1:30" ht="11.25" customHeight="1" x14ac:dyDescent="0.25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</row>
    <row r="962" spans="1:30" ht="11.25" customHeight="1" x14ac:dyDescent="0.25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</row>
    <row r="963" spans="1:30" ht="11.25" customHeight="1" x14ac:dyDescent="0.25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</row>
    <row r="964" spans="1:30" ht="11.25" customHeight="1" x14ac:dyDescent="0.25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</row>
    <row r="965" spans="1:30" ht="11.25" customHeight="1" x14ac:dyDescent="0.25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</row>
    <row r="966" spans="1:30" ht="11.25" customHeight="1" x14ac:dyDescent="0.25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</row>
    <row r="967" spans="1:30" ht="11.25" customHeight="1" x14ac:dyDescent="0.25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</row>
    <row r="968" spans="1:30" ht="11.25" customHeight="1" x14ac:dyDescent="0.25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</row>
    <row r="969" spans="1:30" ht="11.25" customHeight="1" x14ac:dyDescent="0.25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</row>
    <row r="970" spans="1:30" ht="11.25" customHeight="1" x14ac:dyDescent="0.25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</row>
    <row r="971" spans="1:30" ht="11.25" customHeight="1" x14ac:dyDescent="0.25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</row>
    <row r="972" spans="1:30" ht="11.25" customHeight="1" x14ac:dyDescent="0.25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</row>
    <row r="973" spans="1:30" ht="11.25" customHeight="1" x14ac:dyDescent="0.25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</row>
    <row r="974" spans="1:30" ht="11.25" customHeight="1" x14ac:dyDescent="0.25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</row>
    <row r="975" spans="1:30" ht="11.25" customHeight="1" x14ac:dyDescent="0.25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</row>
    <row r="976" spans="1:30" ht="11.25" customHeight="1" x14ac:dyDescent="0.25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</row>
    <row r="977" spans="1:30" ht="11.25" customHeight="1" x14ac:dyDescent="0.25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</row>
    <row r="978" spans="1:30" ht="11.25" customHeight="1" x14ac:dyDescent="0.25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</row>
    <row r="979" spans="1:30" ht="11.25" customHeight="1" x14ac:dyDescent="0.25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</row>
    <row r="980" spans="1:30" ht="11.25" customHeight="1" x14ac:dyDescent="0.25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</row>
    <row r="981" spans="1:30" ht="11.25" customHeight="1" x14ac:dyDescent="0.25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</row>
    <row r="982" spans="1:30" ht="11.25" customHeight="1" x14ac:dyDescent="0.25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</row>
    <row r="983" spans="1:30" ht="11.25" customHeight="1" x14ac:dyDescent="0.25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</row>
    <row r="984" spans="1:30" ht="11.25" customHeight="1" x14ac:dyDescent="0.25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</row>
    <row r="985" spans="1:30" ht="11.25" customHeight="1" x14ac:dyDescent="0.25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</row>
    <row r="986" spans="1:30" ht="11.25" customHeight="1" x14ac:dyDescent="0.25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</row>
    <row r="987" spans="1:30" ht="11.25" customHeight="1" x14ac:dyDescent="0.25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</row>
    <row r="988" spans="1:30" ht="11.25" customHeight="1" x14ac:dyDescent="0.25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</row>
    <row r="989" spans="1:30" ht="11.25" customHeight="1" x14ac:dyDescent="0.25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</row>
    <row r="990" spans="1:30" ht="11.25" customHeight="1" x14ac:dyDescent="0.25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</row>
    <row r="991" spans="1:30" ht="11.25" customHeight="1" x14ac:dyDescent="0.25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</row>
    <row r="992" spans="1:30" ht="11.25" customHeight="1" x14ac:dyDescent="0.25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</row>
    <row r="993" spans="1:30" ht="11.25" customHeight="1" x14ac:dyDescent="0.25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</row>
    <row r="994" spans="1:30" ht="11.25" customHeight="1" x14ac:dyDescent="0.25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</row>
    <row r="995" spans="1:30" ht="11.25" customHeight="1" x14ac:dyDescent="0.25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</row>
    <row r="996" spans="1:30" ht="11.25" customHeight="1" x14ac:dyDescent="0.25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</row>
    <row r="997" spans="1:30" ht="11.25" customHeight="1" x14ac:dyDescent="0.25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</row>
    <row r="998" spans="1:30" ht="11.25" customHeight="1" x14ac:dyDescent="0.25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</row>
    <row r="999" spans="1:30" ht="11.25" customHeight="1" x14ac:dyDescent="0.25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</row>
    <row r="1000" spans="1:30" ht="11.25" customHeight="1" x14ac:dyDescent="0.25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</row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C090-FA42-427C-ACE6-6874D12AE34F}">
  <dimension ref="A1:AX1000"/>
  <sheetViews>
    <sheetView tabSelected="1" workbookViewId="0">
      <selection activeCell="J95" sqref="J95"/>
    </sheetView>
  </sheetViews>
  <sheetFormatPr defaultColWidth="12.85546875" defaultRowHeight="15" customHeight="1" x14ac:dyDescent="0.25"/>
  <cols>
    <col min="1" max="1" width="23" style="66" customWidth="1"/>
    <col min="2" max="2" width="7.5703125" style="66" customWidth="1"/>
    <col min="3" max="3" width="4" style="66" customWidth="1"/>
    <col min="4" max="4" width="6.42578125" style="66" customWidth="1"/>
    <col min="5" max="5" width="4.7109375" style="66" customWidth="1"/>
    <col min="6" max="7" width="5.7109375" style="66" customWidth="1"/>
    <col min="8" max="8" width="7.42578125" style="66" customWidth="1"/>
    <col min="9" max="11" width="4.7109375" style="66" customWidth="1"/>
    <col min="12" max="12" width="4" style="66" customWidth="1"/>
    <col min="13" max="13" width="4.7109375" style="66" customWidth="1"/>
    <col min="14" max="14" width="4" style="66" customWidth="1"/>
    <col min="15" max="16" width="4.7109375" style="66" customWidth="1"/>
    <col min="17" max="17" width="5.7109375" style="66" customWidth="1"/>
    <col min="18" max="18" width="4" style="66" customWidth="1"/>
    <col min="19" max="23" width="4.7109375" style="66" customWidth="1"/>
    <col min="24" max="24" width="5.7109375" style="66" customWidth="1"/>
    <col min="25" max="25" width="4.7109375" style="66" customWidth="1"/>
    <col min="26" max="27" width="4" style="66" customWidth="1"/>
    <col min="28" max="28" width="4.140625" style="66" customWidth="1"/>
    <col min="29" max="29" width="4.7109375" style="66" customWidth="1"/>
    <col min="30" max="30" width="4.5703125" style="66" customWidth="1"/>
    <col min="31" max="31" width="5.7109375" style="66" customWidth="1"/>
    <col min="32" max="32" width="4.7109375" style="66" customWidth="1"/>
    <col min="33" max="33" width="5.7109375" style="66" customWidth="1"/>
    <col min="34" max="34" width="4.7109375" style="66" customWidth="1"/>
    <col min="35" max="35" width="5.7109375" style="66" customWidth="1"/>
    <col min="36" max="36" width="4.7109375" style="66" customWidth="1"/>
    <col min="37" max="37" width="4.42578125" style="66" customWidth="1"/>
    <col min="38" max="38" width="4.7109375" style="66" customWidth="1"/>
    <col min="39" max="39" width="4.5703125" style="66" customWidth="1"/>
    <col min="40" max="40" width="4.7109375" style="66" customWidth="1"/>
    <col min="41" max="41" width="4.5703125" style="66" customWidth="1"/>
    <col min="42" max="44" width="4.7109375" style="66" customWidth="1"/>
    <col min="45" max="45" width="4.42578125" style="66" customWidth="1"/>
    <col min="46" max="46" width="4.140625" style="66" customWidth="1"/>
    <col min="47" max="47" width="4.7109375" style="66" customWidth="1"/>
    <col min="48" max="48" width="4" style="66" customWidth="1"/>
    <col min="49" max="49" width="4.42578125" style="66" customWidth="1"/>
    <col min="50" max="50" width="4" style="66" customWidth="1"/>
    <col min="51" max="16384" width="12.85546875" style="66"/>
  </cols>
  <sheetData>
    <row r="1" spans="1:50" ht="11.25" customHeight="1" x14ac:dyDescent="0.25">
      <c r="A1" s="119" t="s">
        <v>1536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</row>
    <row r="2" spans="1:50" ht="11.25" customHeight="1" x14ac:dyDescent="0.25">
      <c r="A2" s="94" t="s">
        <v>1529</v>
      </c>
      <c r="B2" s="9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93</v>
      </c>
      <c r="M2" s="74" t="s">
        <v>1000</v>
      </c>
      <c r="N2" s="74" t="s">
        <v>94</v>
      </c>
      <c r="O2" s="74" t="s">
        <v>95</v>
      </c>
      <c r="P2" s="74" t="s">
        <v>999</v>
      </c>
      <c r="Q2" s="74" t="s">
        <v>998</v>
      </c>
      <c r="R2" s="74" t="s">
        <v>96</v>
      </c>
      <c r="S2" s="74" t="s">
        <v>97</v>
      </c>
      <c r="T2" s="74" t="s">
        <v>98</v>
      </c>
      <c r="U2" s="74" t="s">
        <v>99</v>
      </c>
      <c r="V2" s="74" t="s">
        <v>997</v>
      </c>
      <c r="W2" s="74" t="s">
        <v>996</v>
      </c>
      <c r="X2" s="74" t="s">
        <v>102</v>
      </c>
      <c r="Y2" s="74" t="s">
        <v>103</v>
      </c>
      <c r="Z2" s="74" t="s">
        <v>104</v>
      </c>
      <c r="AA2" s="74" t="s">
        <v>105</v>
      </c>
      <c r="AB2" s="74" t="s">
        <v>995</v>
      </c>
      <c r="AC2" s="74" t="s">
        <v>994</v>
      </c>
      <c r="AD2" s="74" t="s">
        <v>993</v>
      </c>
      <c r="AE2" s="74" t="s">
        <v>107</v>
      </c>
      <c r="AF2" s="74" t="s">
        <v>108</v>
      </c>
      <c r="AG2" s="74" t="s">
        <v>109</v>
      </c>
      <c r="AH2" s="74" t="s">
        <v>110</v>
      </c>
      <c r="AI2" s="74" t="s">
        <v>111</v>
      </c>
      <c r="AJ2" s="74" t="s">
        <v>112</v>
      </c>
      <c r="AK2" s="74" t="s">
        <v>113</v>
      </c>
      <c r="AL2" s="74" t="s">
        <v>114</v>
      </c>
      <c r="AM2" s="74" t="s">
        <v>115</v>
      </c>
      <c r="AN2" s="74" t="s">
        <v>992</v>
      </c>
      <c r="AO2" s="74" t="s">
        <v>117</v>
      </c>
      <c r="AP2" s="74" t="s">
        <v>118</v>
      </c>
      <c r="AQ2" s="74" t="s">
        <v>119</v>
      </c>
      <c r="AR2" s="74" t="s">
        <v>120</v>
      </c>
      <c r="AS2" s="74" t="s">
        <v>121</v>
      </c>
      <c r="AT2" s="74" t="s">
        <v>991</v>
      </c>
      <c r="AU2" s="74" t="s">
        <v>124</v>
      </c>
      <c r="AV2" s="74" t="s">
        <v>990</v>
      </c>
      <c r="AW2" s="74" t="s">
        <v>125</v>
      </c>
      <c r="AX2" s="74" t="s">
        <v>126</v>
      </c>
    </row>
    <row r="3" spans="1:50" ht="11.25" customHeight="1" x14ac:dyDescent="0.25">
      <c r="A3" s="128" t="s">
        <v>180</v>
      </c>
      <c r="B3" s="127"/>
      <c r="C3" s="126" t="s">
        <v>541</v>
      </c>
      <c r="D3" s="126">
        <v>10000</v>
      </c>
      <c r="E3" s="126" t="s">
        <v>541</v>
      </c>
      <c r="F3" s="126">
        <v>2000</v>
      </c>
      <c r="G3" s="126" t="s">
        <v>541</v>
      </c>
      <c r="H3" s="126">
        <v>167000</v>
      </c>
      <c r="I3" s="126" t="s">
        <v>541</v>
      </c>
      <c r="J3" s="126" t="s">
        <v>541</v>
      </c>
      <c r="K3" s="126" t="s">
        <v>541</v>
      </c>
      <c r="L3" s="126">
        <v>18</v>
      </c>
      <c r="M3" s="126" t="s">
        <v>541</v>
      </c>
      <c r="N3" s="126">
        <v>14</v>
      </c>
      <c r="O3" s="126">
        <v>110</v>
      </c>
      <c r="P3" s="126" t="s">
        <v>541</v>
      </c>
      <c r="Q3" s="126">
        <v>1600</v>
      </c>
      <c r="R3" s="126">
        <v>51</v>
      </c>
      <c r="S3" s="126">
        <v>120</v>
      </c>
      <c r="T3" s="126">
        <v>340</v>
      </c>
      <c r="U3" s="126" t="s">
        <v>541</v>
      </c>
      <c r="V3" s="126">
        <v>25</v>
      </c>
      <c r="W3" s="126">
        <v>10</v>
      </c>
      <c r="X3" s="126">
        <v>3100</v>
      </c>
      <c r="Y3" s="126">
        <v>990</v>
      </c>
      <c r="Z3" s="126" t="s">
        <v>541</v>
      </c>
      <c r="AA3" s="126">
        <v>10.3</v>
      </c>
      <c r="AB3" s="126" t="s">
        <v>541</v>
      </c>
      <c r="AC3" s="126">
        <v>100</v>
      </c>
      <c r="AD3" s="126">
        <v>3</v>
      </c>
      <c r="AE3" s="126">
        <v>2900</v>
      </c>
      <c r="AF3" s="126">
        <v>926</v>
      </c>
      <c r="AG3" s="126">
        <v>2600</v>
      </c>
      <c r="AH3" s="126">
        <v>280</v>
      </c>
      <c r="AI3" s="126">
        <v>1860</v>
      </c>
      <c r="AJ3" s="126">
        <v>360</v>
      </c>
      <c r="AK3" s="126">
        <v>27</v>
      </c>
      <c r="AL3" s="126">
        <v>270</v>
      </c>
      <c r="AM3" s="126">
        <v>39</v>
      </c>
      <c r="AN3" s="126">
        <v>194</v>
      </c>
      <c r="AO3" s="126">
        <v>30</v>
      </c>
      <c r="AP3" s="126">
        <v>110</v>
      </c>
      <c r="AQ3" s="126">
        <v>10</v>
      </c>
      <c r="AR3" s="126">
        <v>57</v>
      </c>
      <c r="AS3" s="126" t="s">
        <v>541</v>
      </c>
      <c r="AT3" s="126">
        <v>2</v>
      </c>
      <c r="AU3" s="126">
        <v>220</v>
      </c>
      <c r="AV3" s="126">
        <v>19</v>
      </c>
      <c r="AW3" s="126">
        <v>91</v>
      </c>
      <c r="AX3" s="126">
        <v>17</v>
      </c>
    </row>
    <row r="4" spans="1:50" ht="11.25" customHeight="1" x14ac:dyDescent="0.25">
      <c r="A4" s="125" t="s">
        <v>1528</v>
      </c>
      <c r="B4" s="100"/>
      <c r="C4" s="100">
        <f t="shared" ref="C4:AX4" si="0">AVERAGE(C8:C26)</f>
        <v>12.031284880482291</v>
      </c>
      <c r="D4" s="100">
        <f t="shared" si="0"/>
        <v>10710.609373473973</v>
      </c>
      <c r="E4" s="100">
        <f t="shared" si="0"/>
        <v>620.87366621472358</v>
      </c>
      <c r="F4" s="100">
        <f t="shared" si="0"/>
        <v>1647.2977041669205</v>
      </c>
      <c r="G4" s="100">
        <f t="shared" si="0"/>
        <v>657.19860155018398</v>
      </c>
      <c r="H4" s="100">
        <f t="shared" si="0"/>
        <v>215898.5327509467</v>
      </c>
      <c r="I4" s="100">
        <f t="shared" si="0"/>
        <v>462.96293660705402</v>
      </c>
      <c r="J4" s="100">
        <f t="shared" si="0"/>
        <v>122.67796975257409</v>
      </c>
      <c r="K4" s="100">
        <f t="shared" si="0"/>
        <v>25.687849869227751</v>
      </c>
      <c r="L4" s="100">
        <f t="shared" si="0"/>
        <v>18.249471622492575</v>
      </c>
      <c r="M4" s="100">
        <f t="shared" si="0"/>
        <v>100.06895143747931</v>
      </c>
      <c r="N4" s="100">
        <f t="shared" si="0"/>
        <v>14.276441995675555</v>
      </c>
      <c r="O4" s="100">
        <f t="shared" si="0"/>
        <v>110.25873648145432</v>
      </c>
      <c r="P4" s="100">
        <f t="shared" si="0"/>
        <v>875.75357230039879</v>
      </c>
      <c r="Q4" s="100">
        <f t="shared" si="0"/>
        <v>1591.2892037274232</v>
      </c>
      <c r="R4" s="100">
        <f t="shared" si="0"/>
        <v>53.650026797095911</v>
      </c>
      <c r="S4" s="100">
        <f t="shared" si="0"/>
        <v>113.56410570505079</v>
      </c>
      <c r="T4" s="100">
        <f t="shared" si="0"/>
        <v>381.07833277775643</v>
      </c>
      <c r="U4" s="100">
        <f t="shared" si="0"/>
        <v>503.79698094757259</v>
      </c>
      <c r="V4" s="100">
        <f t="shared" si="0"/>
        <v>31.304122427521641</v>
      </c>
      <c r="W4" s="100">
        <f t="shared" si="0"/>
        <v>38.16238291822507</v>
      </c>
      <c r="X4" s="100">
        <f t="shared" si="0"/>
        <v>2997.2827815451292</v>
      </c>
      <c r="Y4" s="100">
        <f t="shared" si="0"/>
        <v>849.4066539180418</v>
      </c>
      <c r="Z4" s="100">
        <f t="shared" si="0"/>
        <v>47.468070908915273</v>
      </c>
      <c r="AA4" s="100">
        <f t="shared" si="0"/>
        <v>9.9466045732218991</v>
      </c>
      <c r="AB4" s="100">
        <f t="shared" si="0"/>
        <v>1.5874155488400254</v>
      </c>
      <c r="AC4" s="100">
        <f t="shared" si="0"/>
        <v>104.42982040778533</v>
      </c>
      <c r="AD4" s="100">
        <f t="shared" si="0"/>
        <v>3.8835322188916659</v>
      </c>
      <c r="AE4" s="100">
        <f t="shared" si="0"/>
        <v>2943.8604553956552</v>
      </c>
      <c r="AF4" s="100">
        <f t="shared" si="0"/>
        <v>841.85306684354907</v>
      </c>
      <c r="AG4" s="100">
        <f t="shared" si="0"/>
        <v>2664.7017912115052</v>
      </c>
      <c r="AH4" s="100">
        <f t="shared" si="0"/>
        <v>253.57311357409353</v>
      </c>
      <c r="AI4" s="100">
        <f t="shared" si="0"/>
        <v>1670.1223731399296</v>
      </c>
      <c r="AJ4" s="100">
        <f t="shared" si="0"/>
        <v>332.23712838350087</v>
      </c>
      <c r="AK4" s="100">
        <f t="shared" si="0"/>
        <v>24.330515360285155</v>
      </c>
      <c r="AL4" s="100">
        <f t="shared" si="0"/>
        <v>244.49853313451899</v>
      </c>
      <c r="AM4" s="100">
        <f t="shared" si="0"/>
        <v>32.503383057102972</v>
      </c>
      <c r="AN4" s="100">
        <f t="shared" si="0"/>
        <v>159.51634880141671</v>
      </c>
      <c r="AO4" s="100">
        <f t="shared" si="0"/>
        <v>24.992107248151594</v>
      </c>
      <c r="AP4" s="100">
        <f t="shared" si="0"/>
        <v>85.205253743694911</v>
      </c>
      <c r="AQ4" s="100">
        <f t="shared" si="0"/>
        <v>8.7409778331001515</v>
      </c>
      <c r="AR4" s="100">
        <f t="shared" si="0"/>
        <v>50.059925794593504</v>
      </c>
      <c r="AS4" s="100">
        <f t="shared" si="0"/>
        <v>8.5565014047166237</v>
      </c>
      <c r="AT4" s="100">
        <f t="shared" si="0"/>
        <v>1.9296665120747811</v>
      </c>
      <c r="AU4" s="100">
        <f t="shared" si="0"/>
        <v>250.79131138490979</v>
      </c>
      <c r="AV4" s="100">
        <f t="shared" si="0"/>
        <v>23.261516275530834</v>
      </c>
      <c r="AW4" s="100">
        <f t="shared" si="0"/>
        <v>88.605501747581613</v>
      </c>
      <c r="AX4" s="100">
        <f t="shared" si="0"/>
        <v>16.093908286694148</v>
      </c>
    </row>
    <row r="5" spans="1:50" ht="11.25" customHeight="1" x14ac:dyDescent="0.25">
      <c r="A5" s="72" t="s">
        <v>134</v>
      </c>
      <c r="B5" s="98"/>
      <c r="C5" s="98">
        <f t="shared" ref="C5:AX5" si="1">_xlfn.STDEV.S(C8:C26)</f>
        <v>1.0562152228427506</v>
      </c>
      <c r="D5" s="98">
        <f t="shared" si="1"/>
        <v>430.35652896952337</v>
      </c>
      <c r="E5" s="98">
        <f t="shared" si="1"/>
        <v>32.620799202108174</v>
      </c>
      <c r="F5" s="98">
        <f t="shared" si="1"/>
        <v>177.79572543948393</v>
      </c>
      <c r="G5" s="98">
        <f t="shared" si="1"/>
        <v>155.49894735570359</v>
      </c>
      <c r="H5" s="98">
        <f t="shared" si="1"/>
        <v>5694.3109020782822</v>
      </c>
      <c r="I5" s="98">
        <f t="shared" si="1"/>
        <v>110.9647309492892</v>
      </c>
      <c r="J5" s="98">
        <f t="shared" si="1"/>
        <v>33.313129682216726</v>
      </c>
      <c r="K5" s="98">
        <f t="shared" si="1"/>
        <v>29.866830414855968</v>
      </c>
      <c r="L5" s="98">
        <f t="shared" si="1"/>
        <v>0.308046847829062</v>
      </c>
      <c r="M5" s="98">
        <f t="shared" si="1"/>
        <v>6.0768456340425434</v>
      </c>
      <c r="N5" s="98">
        <f t="shared" si="1"/>
        <v>0.64300132483285788</v>
      </c>
      <c r="O5" s="98">
        <f t="shared" si="1"/>
        <v>2.7568348141705261</v>
      </c>
      <c r="P5" s="98">
        <f t="shared" si="1"/>
        <v>21.808167856882825</v>
      </c>
      <c r="Q5" s="98">
        <f t="shared" si="1"/>
        <v>39.498872438493414</v>
      </c>
      <c r="R5" s="98">
        <f t="shared" si="1"/>
        <v>1.6617350259265766</v>
      </c>
      <c r="S5" s="98">
        <f t="shared" si="1"/>
        <v>3.2003089032733065</v>
      </c>
      <c r="T5" s="98">
        <f t="shared" si="1"/>
        <v>13.89671463762957</v>
      </c>
      <c r="U5" s="98">
        <f t="shared" si="1"/>
        <v>27.950543358259434</v>
      </c>
      <c r="V5" s="98">
        <f t="shared" si="1"/>
        <v>1.6423688374291754</v>
      </c>
      <c r="W5" s="98">
        <f t="shared" si="1"/>
        <v>38.002735613124834</v>
      </c>
      <c r="X5" s="98">
        <f t="shared" si="1"/>
        <v>46.651435230217686</v>
      </c>
      <c r="Y5" s="98">
        <f t="shared" si="1"/>
        <v>23.3848153258118</v>
      </c>
      <c r="Z5" s="98">
        <f t="shared" si="1"/>
        <v>1.676409643594861</v>
      </c>
      <c r="AA5" s="98">
        <f t="shared" si="1"/>
        <v>0.60362504124037586</v>
      </c>
      <c r="AB5" s="98">
        <f t="shared" si="1"/>
        <v>0.11043279934646559</v>
      </c>
      <c r="AC5" s="98">
        <f t="shared" si="1"/>
        <v>3.7018686759746608</v>
      </c>
      <c r="AD5" s="98">
        <f t="shared" si="1"/>
        <v>0.39073650828186324</v>
      </c>
      <c r="AE5" s="98">
        <f t="shared" si="1"/>
        <v>60.630891685694465</v>
      </c>
      <c r="AF5" s="98">
        <f t="shared" si="1"/>
        <v>28.872583437077854</v>
      </c>
      <c r="AG5" s="98">
        <f t="shared" si="1"/>
        <v>73.463312383527239</v>
      </c>
      <c r="AH5" s="98">
        <f t="shared" si="1"/>
        <v>7.4315276038600819</v>
      </c>
      <c r="AI5" s="98">
        <f t="shared" si="1"/>
        <v>43.283114526849445</v>
      </c>
      <c r="AJ5" s="98">
        <f t="shared" si="1"/>
        <v>11.008420556685005</v>
      </c>
      <c r="AK5" s="98">
        <f t="shared" si="1"/>
        <v>0.76496431341482363</v>
      </c>
      <c r="AL5" s="98">
        <f t="shared" si="1"/>
        <v>9.6337360031272912</v>
      </c>
      <c r="AM5" s="98">
        <f t="shared" si="1"/>
        <v>1.0330245507410574</v>
      </c>
      <c r="AN5" s="98">
        <f t="shared" si="1"/>
        <v>4.6412237412231834</v>
      </c>
      <c r="AO5" s="98">
        <f t="shared" si="1"/>
        <v>0.68429783802239208</v>
      </c>
      <c r="AP5" s="98">
        <f t="shared" si="1"/>
        <v>1.9355377778030733</v>
      </c>
      <c r="AQ5" s="98">
        <f t="shared" si="1"/>
        <v>0.24880325556362928</v>
      </c>
      <c r="AR5" s="98">
        <f t="shared" si="1"/>
        <v>1.643849264116406</v>
      </c>
      <c r="AS5" s="98">
        <f t="shared" si="1"/>
        <v>0.21475684602741213</v>
      </c>
      <c r="AT5" s="98">
        <f t="shared" si="1"/>
        <v>0.23691740333498021</v>
      </c>
      <c r="AU5" s="98">
        <f t="shared" si="1"/>
        <v>11.755855791160798</v>
      </c>
      <c r="AV5" s="98">
        <f t="shared" si="1"/>
        <v>1.1043287310193284</v>
      </c>
      <c r="AW5" s="98">
        <f t="shared" si="1"/>
        <v>3.132194313808192</v>
      </c>
      <c r="AX5" s="98">
        <f t="shared" si="1"/>
        <v>0.2792298710297933</v>
      </c>
    </row>
    <row r="6" spans="1:50" ht="11.25" customHeight="1" x14ac:dyDescent="0.25">
      <c r="A6" s="72" t="s">
        <v>135</v>
      </c>
      <c r="B6" s="98"/>
      <c r="C6" s="98">
        <f t="shared" ref="C6:AX6" si="2">(C5/C4)*100</f>
        <v>8.7789062709020556</v>
      </c>
      <c r="D6" s="98">
        <f t="shared" si="2"/>
        <v>4.0180396274683456</v>
      </c>
      <c r="E6" s="98">
        <f t="shared" si="2"/>
        <v>5.2540155875811561</v>
      </c>
      <c r="F6" s="98">
        <f t="shared" si="2"/>
        <v>10.793175088494381</v>
      </c>
      <c r="G6" s="98">
        <f t="shared" si="2"/>
        <v>23.660876177903678</v>
      </c>
      <c r="H6" s="98">
        <f t="shared" si="2"/>
        <v>2.6374940253285777</v>
      </c>
      <c r="I6" s="98">
        <f t="shared" si="2"/>
        <v>23.968383249536885</v>
      </c>
      <c r="J6" s="98">
        <f t="shared" si="2"/>
        <v>27.154940491275724</v>
      </c>
      <c r="K6" s="98">
        <f t="shared" si="2"/>
        <v>116.26831582597477</v>
      </c>
      <c r="L6" s="98">
        <f t="shared" si="2"/>
        <v>1.6879768039387648</v>
      </c>
      <c r="M6" s="98">
        <f t="shared" si="2"/>
        <v>6.0726584487489221</v>
      </c>
      <c r="N6" s="98">
        <f t="shared" si="2"/>
        <v>4.5039325976852496</v>
      </c>
      <c r="O6" s="98">
        <f t="shared" si="2"/>
        <v>2.5003323112035023</v>
      </c>
      <c r="P6" s="98">
        <f t="shared" si="2"/>
        <v>2.4902174020938213</v>
      </c>
      <c r="Q6" s="98">
        <f t="shared" si="2"/>
        <v>2.48219320196301</v>
      </c>
      <c r="R6" s="98">
        <f t="shared" si="2"/>
        <v>3.0973610362046022</v>
      </c>
      <c r="S6" s="98">
        <f t="shared" si="2"/>
        <v>2.818063756505214</v>
      </c>
      <c r="T6" s="98">
        <f t="shared" si="2"/>
        <v>3.646681913488397</v>
      </c>
      <c r="U6" s="98">
        <f t="shared" si="2"/>
        <v>5.5479775416058112</v>
      </c>
      <c r="V6" s="98">
        <f t="shared" si="2"/>
        <v>5.2464937844264696</v>
      </c>
      <c r="W6" s="98">
        <f t="shared" si="2"/>
        <v>99.581663164372287</v>
      </c>
      <c r="X6" s="98">
        <f t="shared" si="2"/>
        <v>1.5564575860996475</v>
      </c>
      <c r="Y6" s="98">
        <f t="shared" si="2"/>
        <v>2.7530765408941771</v>
      </c>
      <c r="Z6" s="98">
        <f t="shared" si="2"/>
        <v>3.5316574099075173</v>
      </c>
      <c r="AA6" s="98">
        <f t="shared" si="2"/>
        <v>6.0686542507726333</v>
      </c>
      <c r="AB6" s="98">
        <f t="shared" si="2"/>
        <v>6.9567668923970354</v>
      </c>
      <c r="AC6" s="98">
        <f t="shared" si="2"/>
        <v>3.5448386883356964</v>
      </c>
      <c r="AD6" s="98">
        <f t="shared" si="2"/>
        <v>10.061369038760718</v>
      </c>
      <c r="AE6" s="98">
        <f t="shared" si="2"/>
        <v>2.0595708459810695</v>
      </c>
      <c r="AF6" s="98">
        <f t="shared" si="2"/>
        <v>3.4296464043699402</v>
      </c>
      <c r="AG6" s="98">
        <f t="shared" si="2"/>
        <v>2.75690558042246</v>
      </c>
      <c r="AH6" s="98">
        <f t="shared" si="2"/>
        <v>2.9307238054986477</v>
      </c>
      <c r="AI6" s="98">
        <f t="shared" si="2"/>
        <v>2.5916133585753127</v>
      </c>
      <c r="AJ6" s="98">
        <f t="shared" si="2"/>
        <v>3.3134227382250905</v>
      </c>
      <c r="AK6" s="98">
        <f t="shared" si="2"/>
        <v>3.1440530629428398</v>
      </c>
      <c r="AL6" s="98">
        <f t="shared" si="2"/>
        <v>3.9402019634314009</v>
      </c>
      <c r="AM6" s="98">
        <f t="shared" si="2"/>
        <v>3.178206246796548</v>
      </c>
      <c r="AN6" s="98">
        <f t="shared" si="2"/>
        <v>2.909559914138383</v>
      </c>
      <c r="AO6" s="98">
        <f t="shared" si="2"/>
        <v>2.7380557838835395</v>
      </c>
      <c r="AP6" s="98">
        <f t="shared" si="2"/>
        <v>2.2716178788990473</v>
      </c>
      <c r="AQ6" s="98">
        <f t="shared" si="2"/>
        <v>2.8464007152777153</v>
      </c>
      <c r="AR6" s="98">
        <f t="shared" si="2"/>
        <v>3.283762886228534</v>
      </c>
      <c r="AS6" s="98">
        <f t="shared" si="2"/>
        <v>2.5098674781848471</v>
      </c>
      <c r="AT6" s="98">
        <f t="shared" si="2"/>
        <v>12.277634599164296</v>
      </c>
      <c r="AU6" s="98">
        <f t="shared" si="2"/>
        <v>4.6875052115015778</v>
      </c>
      <c r="AV6" s="98">
        <f t="shared" si="2"/>
        <v>4.7474494694956304</v>
      </c>
      <c r="AW6" s="98">
        <f t="shared" si="2"/>
        <v>3.5349885188068266</v>
      </c>
      <c r="AX6" s="98">
        <f t="shared" si="2"/>
        <v>1.7350034935929781</v>
      </c>
    </row>
    <row r="7" spans="1:50" ht="11.25" customHeight="1" x14ac:dyDescent="0.25">
      <c r="A7" s="73" t="s">
        <v>136</v>
      </c>
      <c r="B7" s="99"/>
      <c r="C7" s="99" t="s">
        <v>1055</v>
      </c>
      <c r="D7" s="99">
        <f>((D4-D3)/D3)*100</f>
        <v>7.1060937347397335</v>
      </c>
      <c r="E7" s="99" t="s">
        <v>1055</v>
      </c>
      <c r="F7" s="99">
        <f>((F4-F3)/F3)*100</f>
        <v>-17.635114791653972</v>
      </c>
      <c r="G7" s="99" t="s">
        <v>1055</v>
      </c>
      <c r="H7" s="99">
        <f>((H4-H3)/H3)*100</f>
        <v>29.280558533501022</v>
      </c>
      <c r="I7" s="99" t="s">
        <v>1055</v>
      </c>
      <c r="J7" s="99" t="s">
        <v>1055</v>
      </c>
      <c r="K7" s="99" t="s">
        <v>1055</v>
      </c>
      <c r="L7" s="99">
        <f>((L4-L3)/L3)*100</f>
        <v>1.3859534582920809</v>
      </c>
      <c r="M7" s="99" t="s">
        <v>1055</v>
      </c>
      <c r="N7" s="99">
        <f>((N4-N3)/N3)*100</f>
        <v>1.9745856833968185</v>
      </c>
      <c r="O7" s="99">
        <f>((O4-O3)/O3)*100</f>
        <v>0.23521498314029157</v>
      </c>
      <c r="P7" s="99" t="s">
        <v>1055</v>
      </c>
      <c r="Q7" s="99">
        <f>((Q4-Q3)/Q3)*100</f>
        <v>-0.54442476703604825</v>
      </c>
      <c r="R7" s="99">
        <f>((R4-R3)/R3)*100</f>
        <v>5.1961309746978657</v>
      </c>
      <c r="S7" s="99">
        <f>((S4-S3)/S3)*100</f>
        <v>-5.3632452457910063</v>
      </c>
      <c r="T7" s="99">
        <f>((T4-T3)/T3)*100</f>
        <v>12.081862581693068</v>
      </c>
      <c r="U7" s="99" t="s">
        <v>1055</v>
      </c>
      <c r="V7" s="99">
        <f>((V4-V3)/V3)*100</f>
        <v>25.216489710086563</v>
      </c>
      <c r="W7" s="99">
        <f>((W4-W3)/W3)*100</f>
        <v>281.62382918225069</v>
      </c>
      <c r="X7" s="99">
        <f>((X4-X3)/X3)*100</f>
        <v>-3.3134586598345424</v>
      </c>
      <c r="Y7" s="99">
        <f>((Y4-Y3)/Y3)*100</f>
        <v>-14.201348089086688</v>
      </c>
      <c r="Z7" s="99" t="s">
        <v>1055</v>
      </c>
      <c r="AA7" s="99">
        <f>((AA4-AA3)/AA3)*100</f>
        <v>-3.4310235609524433</v>
      </c>
      <c r="AB7" s="99" t="s">
        <v>1055</v>
      </c>
      <c r="AC7" s="99">
        <f t="shared" ref="AC7:AR7" si="3">((AC4-AC3)/AC3)*100</f>
        <v>4.4298204077853285</v>
      </c>
      <c r="AD7" s="99">
        <f t="shared" si="3"/>
        <v>29.451073963055528</v>
      </c>
      <c r="AE7" s="99">
        <f t="shared" si="3"/>
        <v>1.5124294964019038</v>
      </c>
      <c r="AF7" s="99">
        <f t="shared" si="3"/>
        <v>-9.0871418095519374</v>
      </c>
      <c r="AG7" s="99">
        <f t="shared" si="3"/>
        <v>2.4885304312117396</v>
      </c>
      <c r="AH7" s="99">
        <f t="shared" si="3"/>
        <v>-9.4381737235380267</v>
      </c>
      <c r="AI7" s="99">
        <f t="shared" si="3"/>
        <v>-10.20847456236938</v>
      </c>
      <c r="AJ7" s="99">
        <f t="shared" si="3"/>
        <v>-7.7119087823608687</v>
      </c>
      <c r="AK7" s="99">
        <f t="shared" si="3"/>
        <v>-9.8869801470920198</v>
      </c>
      <c r="AL7" s="99">
        <f t="shared" si="3"/>
        <v>-9.4449877279559278</v>
      </c>
      <c r="AM7" s="99">
        <f t="shared" si="3"/>
        <v>-16.657992161274429</v>
      </c>
      <c r="AN7" s="99">
        <f t="shared" si="3"/>
        <v>-17.775077937414068</v>
      </c>
      <c r="AO7" s="99">
        <f t="shared" si="3"/>
        <v>-16.692975839494686</v>
      </c>
      <c r="AP7" s="99">
        <f t="shared" si="3"/>
        <v>-22.540678414822811</v>
      </c>
      <c r="AQ7" s="99">
        <f t="shared" si="3"/>
        <v>-12.590221668998486</v>
      </c>
      <c r="AR7" s="99">
        <f t="shared" si="3"/>
        <v>-12.175568781414906</v>
      </c>
      <c r="AS7" s="99" t="s">
        <v>1055</v>
      </c>
      <c r="AT7" s="99">
        <f>((AT4-AT3)/AT3)*100</f>
        <v>-3.5166743962609437</v>
      </c>
      <c r="AU7" s="99">
        <f>((AU4-AU3)/AU3)*100</f>
        <v>13.996050629504451</v>
      </c>
      <c r="AV7" s="99">
        <f>((AV4-AV3)/AV3)*100</f>
        <v>22.42903302910965</v>
      </c>
      <c r="AW7" s="99">
        <f>((AW4-AW3)/AW3)*100</f>
        <v>-2.6313167608993262</v>
      </c>
      <c r="AX7" s="99">
        <f>((AX4-AX3)/AX3)*100</f>
        <v>-5.3299512547403038</v>
      </c>
    </row>
    <row r="8" spans="1:50" ht="11.25" customHeight="1" x14ac:dyDescent="0.25">
      <c r="A8" s="98" t="s">
        <v>1527</v>
      </c>
      <c r="B8" s="98" t="s">
        <v>1058</v>
      </c>
      <c r="C8" s="98">
        <v>12.82006</v>
      </c>
      <c r="D8" s="98">
        <v>9833.0249999999996</v>
      </c>
      <c r="E8" s="98">
        <v>650.27470000000005</v>
      </c>
      <c r="F8" s="98">
        <v>1418.5440000000001</v>
      </c>
      <c r="G8" s="98">
        <v>729.11983280000004</v>
      </c>
      <c r="H8" s="98">
        <v>229486.5</v>
      </c>
      <c r="I8" s="98">
        <v>417.06900000000002</v>
      </c>
      <c r="J8" s="98">
        <v>130.52080000000001</v>
      </c>
      <c r="K8" s="98">
        <v>-29.569500000000001</v>
      </c>
      <c r="L8" s="98">
        <v>18.278929999999999</v>
      </c>
      <c r="M8" s="98">
        <v>89.798169999999999</v>
      </c>
      <c r="N8" s="98">
        <v>13.293509999999999</v>
      </c>
      <c r="O8" s="98">
        <v>109.5977</v>
      </c>
      <c r="P8" s="98">
        <v>903.72789999999998</v>
      </c>
      <c r="Q8" s="98">
        <v>1576.346847</v>
      </c>
      <c r="R8" s="98">
        <v>52.779240000000001</v>
      </c>
      <c r="S8" s="98">
        <v>112.4819</v>
      </c>
      <c r="T8" s="98">
        <v>374.10399999999998</v>
      </c>
      <c r="U8" s="98">
        <v>474.2251</v>
      </c>
      <c r="V8" s="98">
        <v>34.344384425905297</v>
      </c>
      <c r="W8" s="98">
        <v>81.158550000000005</v>
      </c>
      <c r="X8" s="98">
        <v>2989.8229999999999</v>
      </c>
      <c r="Y8" s="98">
        <v>819.61090000000002</v>
      </c>
      <c r="Z8" s="98">
        <v>45.857379999999999</v>
      </c>
      <c r="AA8" s="98">
        <v>8.9028749999999999</v>
      </c>
      <c r="AB8" s="98">
        <v>1.4085190000000001</v>
      </c>
      <c r="AC8" s="98">
        <v>103.36060000000001</v>
      </c>
      <c r="AD8" s="98">
        <v>3.362053</v>
      </c>
      <c r="AE8" s="98">
        <v>2948.5770000000002</v>
      </c>
      <c r="AF8" s="98">
        <v>802.27080000000001</v>
      </c>
      <c r="AG8" s="98">
        <v>2626.6370000000002</v>
      </c>
      <c r="AH8" s="98">
        <v>245.90770000000001</v>
      </c>
      <c r="AI8" s="98">
        <v>1602.454</v>
      </c>
      <c r="AJ8" s="98">
        <v>314.15499999999997</v>
      </c>
      <c r="AK8" s="98">
        <v>23.155709999999999</v>
      </c>
      <c r="AL8" s="98">
        <v>227.6053</v>
      </c>
      <c r="AM8" s="98">
        <v>30.444430000000001</v>
      </c>
      <c r="AN8" s="98">
        <v>150.76990000000001</v>
      </c>
      <c r="AO8" s="98">
        <v>23.727830000000001</v>
      </c>
      <c r="AP8" s="98">
        <v>82.314269999999993</v>
      </c>
      <c r="AQ8" s="98">
        <v>8.4035259999999994</v>
      </c>
      <c r="AR8" s="98">
        <v>46.843409999999999</v>
      </c>
      <c r="AS8" s="98">
        <v>8.3483610000000006</v>
      </c>
      <c r="AT8" s="98">
        <v>1.5342180000000001</v>
      </c>
      <c r="AU8" s="98">
        <v>240.3288</v>
      </c>
      <c r="AV8" s="98">
        <v>22.688359999999999</v>
      </c>
      <c r="AW8" s="98">
        <v>84.812439999999995</v>
      </c>
      <c r="AX8" s="98">
        <v>15.836970000000001</v>
      </c>
    </row>
    <row r="9" spans="1:50" ht="11.25" customHeight="1" x14ac:dyDescent="0.25">
      <c r="A9" s="98" t="s">
        <v>1526</v>
      </c>
      <c r="B9" s="98" t="s">
        <v>1058</v>
      </c>
      <c r="C9" s="98">
        <v>13.117279999999999</v>
      </c>
      <c r="D9" s="98">
        <v>10071.27</v>
      </c>
      <c r="E9" s="98">
        <v>652.6875</v>
      </c>
      <c r="F9" s="98">
        <v>1375.9059999999999</v>
      </c>
      <c r="G9" s="98">
        <v>606.24775360000001</v>
      </c>
      <c r="H9" s="98">
        <v>209743.7</v>
      </c>
      <c r="I9" s="98">
        <v>395.589</v>
      </c>
      <c r="J9" s="98">
        <v>119.6455</v>
      </c>
      <c r="K9" s="98">
        <v>-65.436099999999996</v>
      </c>
      <c r="L9" s="98">
        <v>18.487819999999999</v>
      </c>
      <c r="M9" s="98">
        <v>90.704700000000003</v>
      </c>
      <c r="N9" s="98">
        <v>13.241009999999999</v>
      </c>
      <c r="O9" s="98">
        <v>107.5715</v>
      </c>
      <c r="P9" s="98">
        <v>894.48440000000005</v>
      </c>
      <c r="Q9" s="98">
        <v>1592.8262870000001</v>
      </c>
      <c r="R9" s="98">
        <v>53.00911</v>
      </c>
      <c r="S9" s="98">
        <v>113.1951</v>
      </c>
      <c r="T9" s="98">
        <v>375.3159</v>
      </c>
      <c r="U9" s="98">
        <v>455.2011</v>
      </c>
      <c r="V9" s="98">
        <v>31.210816319592599</v>
      </c>
      <c r="W9" s="98">
        <v>107.4996</v>
      </c>
      <c r="X9" s="98">
        <v>3051.02</v>
      </c>
      <c r="Y9" s="98">
        <v>808.33920000000001</v>
      </c>
      <c r="Z9" s="98">
        <v>45.682859999999998</v>
      </c>
      <c r="AA9" s="98">
        <v>8.9168099999999999</v>
      </c>
      <c r="AB9" s="98">
        <v>1.4819880000000001</v>
      </c>
      <c r="AC9" s="98">
        <v>99.431920000000005</v>
      </c>
      <c r="AD9" s="98">
        <v>3.4985620000000002</v>
      </c>
      <c r="AE9" s="98">
        <v>2800.1959999999999</v>
      </c>
      <c r="AF9" s="98">
        <v>762.15099999999995</v>
      </c>
      <c r="AG9" s="98">
        <v>2478.7820000000002</v>
      </c>
      <c r="AH9" s="98">
        <v>234.72030000000001</v>
      </c>
      <c r="AI9" s="98">
        <v>1582.01</v>
      </c>
      <c r="AJ9" s="98">
        <v>308.78129999999999</v>
      </c>
      <c r="AK9" s="98">
        <v>22.646129999999999</v>
      </c>
      <c r="AL9" s="98">
        <v>223.08099999999999</v>
      </c>
      <c r="AM9" s="98">
        <v>30.261959999999998</v>
      </c>
      <c r="AN9" s="98">
        <v>149.86349999999999</v>
      </c>
      <c r="AO9" s="98">
        <v>23.704229999999999</v>
      </c>
      <c r="AP9" s="98">
        <v>81.611710000000002</v>
      </c>
      <c r="AQ9" s="98">
        <v>8.3163739999999997</v>
      </c>
      <c r="AR9" s="98">
        <v>47.168419999999998</v>
      </c>
      <c r="AS9" s="98">
        <v>8.1892589999999998</v>
      </c>
      <c r="AT9" s="98">
        <v>1.545301</v>
      </c>
      <c r="AU9" s="98">
        <v>237.41630000000001</v>
      </c>
      <c r="AV9" s="98">
        <v>21.810390000000002</v>
      </c>
      <c r="AW9" s="98">
        <v>83.819609999999997</v>
      </c>
      <c r="AX9" s="98">
        <v>15.73091</v>
      </c>
    </row>
    <row r="10" spans="1:50" ht="11.25" customHeight="1" x14ac:dyDescent="0.25">
      <c r="A10" s="98" t="s">
        <v>1525</v>
      </c>
      <c r="B10" s="98" t="s">
        <v>1058</v>
      </c>
      <c r="C10" s="98">
        <v>12.83733</v>
      </c>
      <c r="D10" s="98">
        <v>10104.51</v>
      </c>
      <c r="E10" s="98">
        <v>641.11850000000004</v>
      </c>
      <c r="F10" s="98">
        <v>1493.57</v>
      </c>
      <c r="G10" s="98">
        <v>630.48004309999999</v>
      </c>
      <c r="H10" s="98">
        <v>227110.2</v>
      </c>
      <c r="I10" s="98">
        <v>374.80840000000001</v>
      </c>
      <c r="J10" s="98">
        <v>125.7646</v>
      </c>
      <c r="K10" s="98">
        <v>55.613599999999998</v>
      </c>
      <c r="L10" s="98">
        <v>17.99295</v>
      </c>
      <c r="M10" s="98">
        <v>96.676929999999999</v>
      </c>
      <c r="N10" s="98">
        <v>13.23157</v>
      </c>
      <c r="O10" s="98">
        <v>106.9151</v>
      </c>
      <c r="P10" s="98">
        <v>903.68740000000003</v>
      </c>
      <c r="Q10" s="98">
        <v>1631.1991909999999</v>
      </c>
      <c r="R10" s="98">
        <v>51.400660000000002</v>
      </c>
      <c r="S10" s="98">
        <v>110.7321</v>
      </c>
      <c r="T10" s="98">
        <v>369.32799999999997</v>
      </c>
      <c r="U10" s="98">
        <v>466.17099999999999</v>
      </c>
      <c r="V10" s="72">
        <v>31.279209215884698</v>
      </c>
      <c r="W10" s="98">
        <v>82.441820000000007</v>
      </c>
      <c r="X10" s="98">
        <v>3027.462</v>
      </c>
      <c r="Y10" s="98">
        <v>825.31539999999995</v>
      </c>
      <c r="Z10" s="98">
        <v>47.011510000000001</v>
      </c>
      <c r="AA10" s="98">
        <v>9.2135499999999997</v>
      </c>
      <c r="AB10" s="98">
        <v>1.4896039999999999</v>
      </c>
      <c r="AC10" s="98">
        <v>100.14619999999999</v>
      </c>
      <c r="AD10" s="98">
        <v>3.7054450000000001</v>
      </c>
      <c r="AE10" s="98">
        <v>3001.37</v>
      </c>
      <c r="AF10" s="98">
        <v>833.86130000000003</v>
      </c>
      <c r="AG10" s="98">
        <v>2724.9360000000001</v>
      </c>
      <c r="AH10" s="98">
        <v>248.3776</v>
      </c>
      <c r="AI10" s="98">
        <v>1619.2429999999999</v>
      </c>
      <c r="AJ10" s="98">
        <v>319.3288</v>
      </c>
      <c r="AK10" s="98">
        <v>23.543530000000001</v>
      </c>
      <c r="AL10" s="98">
        <v>235.53989999999999</v>
      </c>
      <c r="AM10" s="98">
        <v>31.18881</v>
      </c>
      <c r="AN10" s="98">
        <v>155.60149999999999</v>
      </c>
      <c r="AO10" s="98">
        <v>24.248360000000002</v>
      </c>
      <c r="AP10" s="98">
        <v>84.15737</v>
      </c>
      <c r="AQ10" s="98">
        <v>8.3864149999999995</v>
      </c>
      <c r="AR10" s="98">
        <v>47.095120000000001</v>
      </c>
      <c r="AS10" s="98">
        <v>8.240259</v>
      </c>
      <c r="AT10" s="98">
        <v>1.7076499999999999</v>
      </c>
      <c r="AU10" s="98">
        <v>232.0384</v>
      </c>
      <c r="AV10" s="98">
        <v>22.22889</v>
      </c>
      <c r="AW10" s="98">
        <v>84.38</v>
      </c>
      <c r="AX10" s="98">
        <v>16.102360000000001</v>
      </c>
    </row>
    <row r="11" spans="1:50" ht="11.25" customHeight="1" x14ac:dyDescent="0.25">
      <c r="A11" s="98" t="s">
        <v>1524</v>
      </c>
      <c r="B11" s="98" t="s">
        <v>1058</v>
      </c>
      <c r="C11" s="98">
        <v>14.308870000000001</v>
      </c>
      <c r="D11" s="98">
        <v>10891.43</v>
      </c>
      <c r="E11" s="98">
        <v>668.93169999999998</v>
      </c>
      <c r="F11" s="98">
        <v>1427.2850000000001</v>
      </c>
      <c r="G11" s="98">
        <v>970.01075279999998</v>
      </c>
      <c r="H11" s="98">
        <v>213641.5</v>
      </c>
      <c r="I11" s="98">
        <v>447.36070000000001</v>
      </c>
      <c r="J11" s="98">
        <v>137.40450000000001</v>
      </c>
      <c r="K11" s="98">
        <v>-16.8947</v>
      </c>
      <c r="L11" s="98">
        <v>18.202670000000001</v>
      </c>
      <c r="M11" s="98">
        <v>90.420029999999997</v>
      </c>
      <c r="N11" s="98">
        <v>13.606719999999999</v>
      </c>
      <c r="O11" s="98">
        <v>117.31619999999999</v>
      </c>
      <c r="P11" s="98">
        <v>912.33460000000002</v>
      </c>
      <c r="Q11" s="98">
        <v>1622.861048</v>
      </c>
      <c r="R11" s="98">
        <v>55.069330000000001</v>
      </c>
      <c r="S11" s="98">
        <v>117.1202</v>
      </c>
      <c r="T11" s="98">
        <v>399.31319999999999</v>
      </c>
      <c r="U11" s="98">
        <v>520.87660000000005</v>
      </c>
      <c r="V11" s="72">
        <v>30.901990404953398</v>
      </c>
      <c r="W11" s="98">
        <v>108.0491</v>
      </c>
      <c r="X11" s="98">
        <v>3023.0639999999999</v>
      </c>
      <c r="Y11" s="98">
        <v>828.92529999999999</v>
      </c>
      <c r="Z11" s="98">
        <v>44.858179999999997</v>
      </c>
      <c r="AA11" s="98">
        <v>9.1464099999999995</v>
      </c>
      <c r="AB11" s="98">
        <v>1.4725569999999999</v>
      </c>
      <c r="AC11" s="98">
        <v>106.1063</v>
      </c>
      <c r="AD11" s="98">
        <v>3.8071860000000002</v>
      </c>
      <c r="AE11" s="98">
        <v>3015.0529999999999</v>
      </c>
      <c r="AF11" s="98">
        <v>848.38789999999995</v>
      </c>
      <c r="AG11" s="98">
        <v>2743.6819999999998</v>
      </c>
      <c r="AH11" s="98">
        <v>250.95840000000001</v>
      </c>
      <c r="AI11" s="98">
        <v>1648.885</v>
      </c>
      <c r="AJ11" s="98">
        <v>324.82659999999998</v>
      </c>
      <c r="AK11" s="98">
        <v>23.773029999999999</v>
      </c>
      <c r="AL11" s="98">
        <v>235.9699</v>
      </c>
      <c r="AM11" s="98">
        <v>32.196080000000002</v>
      </c>
      <c r="AN11" s="98">
        <v>157.78870000000001</v>
      </c>
      <c r="AO11" s="98">
        <v>24.573930000000001</v>
      </c>
      <c r="AP11" s="98">
        <v>85.165899999999993</v>
      </c>
      <c r="AQ11" s="98">
        <v>8.5286500000000007</v>
      </c>
      <c r="AR11" s="98">
        <v>49.731259999999999</v>
      </c>
      <c r="AS11" s="98">
        <v>8.4174220000000002</v>
      </c>
      <c r="AT11" s="98">
        <v>2.12093</v>
      </c>
      <c r="AU11" s="98">
        <v>255.94309999999999</v>
      </c>
      <c r="AV11" s="98">
        <v>23.888120000000001</v>
      </c>
      <c r="AW11" s="98">
        <v>85.976669999999999</v>
      </c>
      <c r="AX11" s="98">
        <v>16.282969999999999</v>
      </c>
    </row>
    <row r="12" spans="1:50" ht="11.25" customHeight="1" x14ac:dyDescent="0.25">
      <c r="A12" s="98" t="s">
        <v>1523</v>
      </c>
      <c r="B12" s="98" t="s">
        <v>1058</v>
      </c>
      <c r="C12" s="98">
        <v>14.35073</v>
      </c>
      <c r="D12" s="98">
        <v>11523.84</v>
      </c>
      <c r="E12" s="98">
        <v>686.46360000000004</v>
      </c>
      <c r="F12" s="98">
        <v>1370.7270000000001</v>
      </c>
      <c r="G12" s="98">
        <v>1053.1571469999999</v>
      </c>
      <c r="H12" s="98">
        <v>228127.1</v>
      </c>
      <c r="I12" s="98">
        <v>565.78030000000001</v>
      </c>
      <c r="J12" s="98">
        <v>240.25190000000001</v>
      </c>
      <c r="K12" s="98">
        <v>25.21491</v>
      </c>
      <c r="L12" s="98">
        <v>19.089670000000002</v>
      </c>
      <c r="M12" s="98">
        <v>93.021900000000002</v>
      </c>
      <c r="N12" s="98">
        <v>14.112080000000001</v>
      </c>
      <c r="O12" s="98">
        <v>111.3681</v>
      </c>
      <c r="P12" s="98">
        <v>919.49310000000003</v>
      </c>
      <c r="Q12" s="98">
        <v>1668.2493689999999</v>
      </c>
      <c r="R12" s="98">
        <v>58.950769999999999</v>
      </c>
      <c r="S12" s="98">
        <v>122.4834</v>
      </c>
      <c r="T12" s="98">
        <v>424.58749999999998</v>
      </c>
      <c r="U12" s="98">
        <v>575.87030000000004</v>
      </c>
      <c r="V12" s="72">
        <v>30.810305207131901</v>
      </c>
      <c r="W12" s="98">
        <v>90.666169999999994</v>
      </c>
      <c r="X12" s="98">
        <v>3081.2109999999998</v>
      </c>
      <c r="Y12" s="98">
        <v>857.94529999999997</v>
      </c>
      <c r="Z12" s="98">
        <v>47.36495</v>
      </c>
      <c r="AA12" s="98">
        <v>9.4174860000000002</v>
      </c>
      <c r="AB12" s="98">
        <v>1.4020999999999999</v>
      </c>
      <c r="AC12" s="98">
        <v>116.1986</v>
      </c>
      <c r="AD12" s="98">
        <v>4.463279</v>
      </c>
      <c r="AE12" s="98">
        <v>2956.88</v>
      </c>
      <c r="AF12" s="98">
        <v>825.72929999999997</v>
      </c>
      <c r="AG12" s="98">
        <v>2751.143</v>
      </c>
      <c r="AH12" s="98">
        <v>260.52480000000003</v>
      </c>
      <c r="AI12" s="98">
        <v>1666.9870000000001</v>
      </c>
      <c r="AJ12" s="98">
        <v>332.47129999999999</v>
      </c>
      <c r="AK12" s="98">
        <v>24.339009999999998</v>
      </c>
      <c r="AL12" s="98">
        <v>245.94890000000001</v>
      </c>
      <c r="AM12" s="98">
        <v>32.9544</v>
      </c>
      <c r="AN12" s="98">
        <v>163.00989999999999</v>
      </c>
      <c r="AO12" s="98">
        <v>25.48976</v>
      </c>
      <c r="AP12" s="98">
        <v>84.291480000000007</v>
      </c>
      <c r="AQ12" s="98">
        <v>8.9188329999999993</v>
      </c>
      <c r="AR12" s="98">
        <v>50.447890000000001</v>
      </c>
      <c r="AS12" s="98">
        <v>8.7548650000000006</v>
      </c>
      <c r="AT12" s="98">
        <v>2.146712</v>
      </c>
      <c r="AU12" s="98">
        <v>285.41469999999998</v>
      </c>
      <c r="AV12" s="98">
        <v>26.988389999999999</v>
      </c>
      <c r="AW12" s="98">
        <v>88.223179999999999</v>
      </c>
      <c r="AX12" s="98">
        <v>16.265370000000001</v>
      </c>
    </row>
    <row r="13" spans="1:50" ht="11.25" customHeight="1" x14ac:dyDescent="0.25">
      <c r="A13" s="98" t="s">
        <v>1522</v>
      </c>
      <c r="B13" s="98" t="s">
        <v>1058</v>
      </c>
      <c r="C13" s="98">
        <v>13.03539</v>
      </c>
      <c r="D13" s="98">
        <v>10185.379999999999</v>
      </c>
      <c r="E13" s="98">
        <v>660.97260000000006</v>
      </c>
      <c r="F13" s="98">
        <v>1450.22</v>
      </c>
      <c r="G13" s="98">
        <v>755.54349219999995</v>
      </c>
      <c r="H13" s="98">
        <v>215925.3</v>
      </c>
      <c r="I13" s="98">
        <v>455.7808</v>
      </c>
      <c r="J13" s="98">
        <v>122.31959999999999</v>
      </c>
      <c r="K13" s="98">
        <v>47.838149999999999</v>
      </c>
      <c r="L13" s="98">
        <v>18.387699999999999</v>
      </c>
      <c r="M13" s="98">
        <v>90.625619999999998</v>
      </c>
      <c r="N13" s="98">
        <v>13.29745</v>
      </c>
      <c r="O13" s="98">
        <v>106.1893</v>
      </c>
      <c r="P13" s="98">
        <v>880.66399999999999</v>
      </c>
      <c r="Q13" s="98">
        <v>1578.469478</v>
      </c>
      <c r="R13" s="98">
        <v>53.729700000000001</v>
      </c>
      <c r="S13" s="98">
        <v>112.7179</v>
      </c>
      <c r="T13" s="98">
        <v>385.34649999999999</v>
      </c>
      <c r="U13" s="98">
        <v>482.50450000000001</v>
      </c>
      <c r="V13" s="98">
        <v>29.7</v>
      </c>
      <c r="W13" s="98">
        <v>80.505920000000003</v>
      </c>
      <c r="X13" s="98">
        <v>2906.9789999999998</v>
      </c>
      <c r="Y13" s="98">
        <v>820.69119999999998</v>
      </c>
      <c r="Z13" s="98">
        <v>44.959910000000001</v>
      </c>
      <c r="AA13" s="98">
        <v>9.1173800000000007</v>
      </c>
      <c r="AB13" s="98">
        <v>1.5531330000000001</v>
      </c>
      <c r="AC13" s="98">
        <v>106.265</v>
      </c>
      <c r="AD13" s="98">
        <v>3.7430029999999999</v>
      </c>
      <c r="AE13" s="98">
        <v>2905.28</v>
      </c>
      <c r="AF13" s="98">
        <v>816.56010000000003</v>
      </c>
      <c r="AG13" s="98">
        <v>2712.17</v>
      </c>
      <c r="AH13" s="98">
        <v>250.59440000000001</v>
      </c>
      <c r="AI13" s="98">
        <v>1665.951</v>
      </c>
      <c r="AJ13" s="98">
        <v>320.73880000000003</v>
      </c>
      <c r="AK13" s="98">
        <v>23.770009999999999</v>
      </c>
      <c r="AL13" s="98">
        <v>235.69569999999999</v>
      </c>
      <c r="AM13" s="98">
        <v>32.232590000000002</v>
      </c>
      <c r="AN13" s="98">
        <v>157.4288</v>
      </c>
      <c r="AO13" s="98">
        <v>25.165410000000001</v>
      </c>
      <c r="AP13" s="98">
        <v>84.892880000000005</v>
      </c>
      <c r="AQ13" s="98">
        <v>8.5207599999999992</v>
      </c>
      <c r="AR13" s="98">
        <v>49.374079999999999</v>
      </c>
      <c r="AS13" s="98">
        <v>8.5037090000000006</v>
      </c>
      <c r="AT13" s="98">
        <v>1.5902849999999999</v>
      </c>
      <c r="AU13" s="98">
        <v>252.91669999999999</v>
      </c>
      <c r="AV13" s="98">
        <v>23.240200000000002</v>
      </c>
      <c r="AW13" s="98">
        <v>85.456999999999994</v>
      </c>
      <c r="AX13" s="98">
        <v>16.170269999999999</v>
      </c>
    </row>
    <row r="14" spans="1:50" ht="11.25" customHeight="1" x14ac:dyDescent="0.25">
      <c r="A14" s="98" t="s">
        <v>1521</v>
      </c>
      <c r="B14" s="98" t="s">
        <v>1058</v>
      </c>
      <c r="C14" s="98">
        <v>11.5961313687119</v>
      </c>
      <c r="D14" s="98">
        <v>11206.1005589003</v>
      </c>
      <c r="E14" s="98">
        <v>644.60536337839301</v>
      </c>
      <c r="F14" s="98">
        <v>1689.81306845309</v>
      </c>
      <c r="G14" s="98">
        <v>690.24302629530996</v>
      </c>
      <c r="H14" s="98">
        <v>213987.42822727899</v>
      </c>
      <c r="I14" s="98">
        <v>876.42657857479401</v>
      </c>
      <c r="J14" s="98">
        <v>122.58621242442</v>
      </c>
      <c r="K14" s="98">
        <v>40.427570641340502</v>
      </c>
      <c r="L14" s="98">
        <v>17.7483502675918</v>
      </c>
      <c r="M14" s="98">
        <v>103.17375135301801</v>
      </c>
      <c r="N14" s="98">
        <v>14.3766111548653</v>
      </c>
      <c r="O14" s="98">
        <v>111.643716098623</v>
      </c>
      <c r="P14" s="98">
        <v>864.90195734919303</v>
      </c>
      <c r="Q14" s="98">
        <v>1619.9840993641501</v>
      </c>
      <c r="R14" s="98">
        <v>53.085864899226799</v>
      </c>
      <c r="S14" s="98">
        <v>113.332308056861</v>
      </c>
      <c r="T14" s="98">
        <v>372.12537756545601</v>
      </c>
      <c r="U14" s="98">
        <v>517.06385460494801</v>
      </c>
      <c r="V14" s="98">
        <v>34.344384425905297</v>
      </c>
      <c r="W14" s="98">
        <v>13.9394823420481</v>
      </c>
      <c r="X14" s="98">
        <v>3001.8913294901299</v>
      </c>
      <c r="Y14" s="98">
        <v>863.34660835328395</v>
      </c>
      <c r="Z14" s="98">
        <v>47.256392948048003</v>
      </c>
      <c r="AA14" s="98">
        <v>10.189012712177799</v>
      </c>
      <c r="AB14" s="98">
        <v>1.67534544832756</v>
      </c>
      <c r="AC14" s="98">
        <v>105.391349685401</v>
      </c>
      <c r="AD14" s="98">
        <v>3.7376589568020102</v>
      </c>
      <c r="AE14" s="98">
        <v>3037.8290620267999</v>
      </c>
      <c r="AF14" s="98">
        <v>865.82229049399598</v>
      </c>
      <c r="AG14" s="98">
        <v>2751.28348258697</v>
      </c>
      <c r="AH14" s="98">
        <v>262.55469757126298</v>
      </c>
      <c r="AI14" s="98">
        <v>1716.4024911428501</v>
      </c>
      <c r="AJ14" s="98">
        <v>341.675333328215</v>
      </c>
      <c r="AK14" s="98">
        <v>24.858319452125698</v>
      </c>
      <c r="AL14" s="98">
        <v>253.143507806982</v>
      </c>
      <c r="AM14" s="98">
        <v>33.302619886726902</v>
      </c>
      <c r="AN14" s="98">
        <v>162.322627614406</v>
      </c>
      <c r="AO14" s="98">
        <v>25.481354384548499</v>
      </c>
      <c r="AP14" s="98">
        <v>86.255671528057903</v>
      </c>
      <c r="AQ14" s="98">
        <v>8.8210363819950004</v>
      </c>
      <c r="AR14" s="98">
        <v>50.806143153911499</v>
      </c>
      <c r="AS14" s="98">
        <v>8.6604842318044106</v>
      </c>
      <c r="AT14" s="98">
        <v>1.9455092036222601</v>
      </c>
      <c r="AU14" s="98">
        <v>259.91191820947301</v>
      </c>
      <c r="AV14" s="98">
        <v>23.5205817452775</v>
      </c>
      <c r="AW14" s="98">
        <v>90.6753485131144</v>
      </c>
      <c r="AX14" s="98">
        <v>16.606982030570698</v>
      </c>
    </row>
    <row r="15" spans="1:50" ht="11.25" customHeight="1" x14ac:dyDescent="0.25">
      <c r="A15" s="98" t="s">
        <v>1520</v>
      </c>
      <c r="B15" s="98" t="s">
        <v>1058</v>
      </c>
      <c r="C15" s="98">
        <v>11.224779886186999</v>
      </c>
      <c r="D15" s="98">
        <v>10721.1804271605</v>
      </c>
      <c r="E15" s="98">
        <v>578.71210893226498</v>
      </c>
      <c r="F15" s="98">
        <v>1717.5208145850199</v>
      </c>
      <c r="G15" s="98">
        <v>751.64983631524694</v>
      </c>
      <c r="H15" s="98">
        <v>213753.31680291699</v>
      </c>
      <c r="I15" s="98">
        <v>406.06043930515199</v>
      </c>
      <c r="J15" s="98">
        <v>98.414756220363202</v>
      </c>
      <c r="K15" s="98">
        <v>34.755433905177902</v>
      </c>
      <c r="L15" s="98">
        <v>18.0694652015038</v>
      </c>
      <c r="M15" s="98">
        <v>108.365028438281</v>
      </c>
      <c r="N15" s="98">
        <v>14.6601322125123</v>
      </c>
      <c r="O15" s="98">
        <v>111.11946080740501</v>
      </c>
      <c r="P15" s="98">
        <v>859.39053695822702</v>
      </c>
      <c r="Q15" s="98">
        <v>1531.31657603802</v>
      </c>
      <c r="R15" s="98">
        <v>52.2143942040938</v>
      </c>
      <c r="S15" s="98">
        <v>110.699243859585</v>
      </c>
      <c r="T15" s="98">
        <v>367.642517176929</v>
      </c>
      <c r="U15" s="98">
        <v>487.21780416302698</v>
      </c>
      <c r="V15" s="98">
        <v>30.227356785923899</v>
      </c>
      <c r="W15" s="98">
        <v>13.2884417556277</v>
      </c>
      <c r="X15" s="98">
        <v>2902.0611573809801</v>
      </c>
      <c r="Y15" s="98">
        <v>844.59205038799098</v>
      </c>
      <c r="Z15" s="98">
        <v>46.8186426739246</v>
      </c>
      <c r="AA15" s="98">
        <v>10.088235153777701</v>
      </c>
      <c r="AB15" s="98">
        <v>1.6487159655355901</v>
      </c>
      <c r="AC15" s="98">
        <v>100.77509637451099</v>
      </c>
      <c r="AD15" s="98">
        <v>3.8078505522335799</v>
      </c>
      <c r="AE15" s="98">
        <v>2891.07821349393</v>
      </c>
      <c r="AF15" s="98">
        <v>837.55030963131696</v>
      </c>
      <c r="AG15" s="98">
        <v>2599.1595652001402</v>
      </c>
      <c r="AH15" s="98">
        <v>250.16669135085201</v>
      </c>
      <c r="AI15" s="98">
        <v>1661.4221745559601</v>
      </c>
      <c r="AJ15" s="98">
        <v>332.85130696329401</v>
      </c>
      <c r="AK15" s="98">
        <v>24.11413019998</v>
      </c>
      <c r="AL15" s="98">
        <v>244.11419581184899</v>
      </c>
      <c r="AM15" s="98">
        <v>32.290761603246402</v>
      </c>
      <c r="AN15" s="98">
        <v>159.704518823417</v>
      </c>
      <c r="AO15" s="98">
        <v>24.988839833485301</v>
      </c>
      <c r="AP15" s="98">
        <v>84.978622100340999</v>
      </c>
      <c r="AQ15" s="98">
        <v>8.7895866384660906</v>
      </c>
      <c r="AR15" s="98">
        <v>50.096534009209201</v>
      </c>
      <c r="AS15" s="98">
        <v>8.4869552310231295</v>
      </c>
      <c r="AT15" s="98">
        <v>1.95565914643189</v>
      </c>
      <c r="AU15" s="98">
        <v>242.01615183690399</v>
      </c>
      <c r="AV15" s="98">
        <v>22.4123063220494</v>
      </c>
      <c r="AW15" s="98">
        <v>86.708131666734999</v>
      </c>
      <c r="AX15" s="98">
        <v>15.6451717764427</v>
      </c>
    </row>
    <row r="16" spans="1:50" ht="11.25" customHeight="1" x14ac:dyDescent="0.25">
      <c r="A16" s="98" t="s">
        <v>1519</v>
      </c>
      <c r="B16" s="98" t="s">
        <v>1058</v>
      </c>
      <c r="C16" s="98">
        <v>11.0584211426967</v>
      </c>
      <c r="D16" s="98">
        <v>10466.0734631543</v>
      </c>
      <c r="E16" s="98">
        <v>591.86826716031203</v>
      </c>
      <c r="F16" s="98">
        <v>2003.4557291927699</v>
      </c>
      <c r="G16" s="98">
        <v>704.65243028014697</v>
      </c>
      <c r="H16" s="98">
        <v>213185.362698374</v>
      </c>
      <c r="I16" s="98">
        <v>396.25360410021602</v>
      </c>
      <c r="J16" s="98">
        <v>93.802293557747404</v>
      </c>
      <c r="K16" s="98">
        <v>33.607684660059903</v>
      </c>
      <c r="L16" s="98">
        <v>18.186487623513798</v>
      </c>
      <c r="M16" s="98">
        <v>102.0556242079</v>
      </c>
      <c r="N16" s="98">
        <v>14.003916439724</v>
      </c>
      <c r="O16" s="98">
        <v>109.04529070468099</v>
      </c>
      <c r="P16" s="98">
        <v>865.29804785664896</v>
      </c>
      <c r="Q16" s="98">
        <v>1556.86232586441</v>
      </c>
      <c r="R16" s="98">
        <v>53.078795002712198</v>
      </c>
      <c r="S16" s="98">
        <v>111.512885719762</v>
      </c>
      <c r="T16" s="98">
        <v>377.01538225152899</v>
      </c>
      <c r="U16" s="98">
        <v>519.71646255018402</v>
      </c>
      <c r="V16" s="98">
        <v>30.030248432602601</v>
      </c>
      <c r="W16" s="98">
        <v>13.210638711579501</v>
      </c>
      <c r="X16" s="98">
        <v>2993.4546376867502</v>
      </c>
      <c r="Y16" s="98">
        <v>863.70786770378197</v>
      </c>
      <c r="Z16" s="98">
        <v>47.650063600029</v>
      </c>
      <c r="AA16" s="98">
        <v>10.2525272117736</v>
      </c>
      <c r="AB16" s="98">
        <v>1.46223798055645</v>
      </c>
      <c r="AC16" s="98">
        <v>103.24969331950901</v>
      </c>
      <c r="AD16" s="98">
        <v>3.56433150751081</v>
      </c>
      <c r="AE16" s="98">
        <v>2957.87656582216</v>
      </c>
      <c r="AF16" s="98">
        <v>857.96455252734404</v>
      </c>
      <c r="AG16" s="98">
        <v>2676.7279222122902</v>
      </c>
      <c r="AH16" s="98">
        <v>257.74867429748298</v>
      </c>
      <c r="AI16" s="98">
        <v>1713.6408646175501</v>
      </c>
      <c r="AJ16" s="98">
        <v>339.91856715027399</v>
      </c>
      <c r="AK16" s="98">
        <v>24.7113713390582</v>
      </c>
      <c r="AL16" s="98">
        <v>248.50156138176001</v>
      </c>
      <c r="AM16" s="98">
        <v>33.066158480882798</v>
      </c>
      <c r="AN16" s="98">
        <v>163.21748137912201</v>
      </c>
      <c r="AO16" s="98">
        <v>25.5396538878176</v>
      </c>
      <c r="AP16" s="98">
        <v>87.340123307553199</v>
      </c>
      <c r="AQ16" s="98">
        <v>8.9916617537747108</v>
      </c>
      <c r="AR16" s="98">
        <v>51.540280865521503</v>
      </c>
      <c r="AS16" s="98">
        <v>8.63934818638268</v>
      </c>
      <c r="AT16" s="98">
        <v>1.8266403439582399</v>
      </c>
      <c r="AU16" s="98">
        <v>247.954313645197</v>
      </c>
      <c r="AV16" s="98">
        <v>22.9686153938096</v>
      </c>
      <c r="AW16" s="98">
        <v>91.791204756732995</v>
      </c>
      <c r="AX16" s="98">
        <v>16.1420903389551</v>
      </c>
    </row>
    <row r="17" spans="1:50" ht="11.25" customHeight="1" x14ac:dyDescent="0.25">
      <c r="A17" s="98" t="s">
        <v>1518</v>
      </c>
      <c r="B17" s="98" t="s">
        <v>1058</v>
      </c>
      <c r="C17" s="98">
        <v>11.3265996300485</v>
      </c>
      <c r="D17" s="98">
        <v>10950.560243464601</v>
      </c>
      <c r="E17" s="98">
        <v>585.69588273535999</v>
      </c>
      <c r="F17" s="98">
        <v>1758.66999455619</v>
      </c>
      <c r="G17" s="98">
        <v>446.08506433152201</v>
      </c>
      <c r="H17" s="98">
        <v>215176.17038594</v>
      </c>
      <c r="I17" s="98">
        <v>410.92683678279701</v>
      </c>
      <c r="J17" s="98">
        <v>109.102146133278</v>
      </c>
      <c r="K17" s="98">
        <v>35.686589994304299</v>
      </c>
      <c r="L17" s="98">
        <v>18.084680968438999</v>
      </c>
      <c r="M17" s="98">
        <v>105.724985730383</v>
      </c>
      <c r="N17" s="98">
        <v>15.041864588951301</v>
      </c>
      <c r="O17" s="98">
        <v>108.65545859510701</v>
      </c>
      <c r="P17" s="98">
        <v>846.61736798223296</v>
      </c>
      <c r="Q17" s="98">
        <v>1548.45460402817</v>
      </c>
      <c r="R17" s="98">
        <v>52.862424561321603</v>
      </c>
      <c r="S17" s="98">
        <v>116.21567332176799</v>
      </c>
      <c r="T17" s="98">
        <v>372.57825389656603</v>
      </c>
      <c r="U17" s="98">
        <v>484.76095350428801</v>
      </c>
      <c r="V17" s="98">
        <v>30.661977140037699</v>
      </c>
      <c r="W17" s="98">
        <v>13.197726457350401</v>
      </c>
      <c r="X17" s="98">
        <v>2925.7469841018301</v>
      </c>
      <c r="Y17" s="98">
        <v>841.37865564965</v>
      </c>
      <c r="Z17" s="98">
        <v>47.166596792435598</v>
      </c>
      <c r="AA17" s="98">
        <v>10.2103599144857</v>
      </c>
      <c r="AB17" s="98">
        <v>1.69167343193526</v>
      </c>
      <c r="AC17" s="98">
        <v>101.289412428357</v>
      </c>
      <c r="AD17" s="98">
        <v>4.1205403861807701</v>
      </c>
      <c r="AE17" s="98">
        <v>2942.6286451095798</v>
      </c>
      <c r="AF17" s="98">
        <v>849.28405496565802</v>
      </c>
      <c r="AG17" s="98">
        <v>2625.2085394374399</v>
      </c>
      <c r="AH17" s="98">
        <v>252.37805838969399</v>
      </c>
      <c r="AI17" s="98">
        <v>1671.73816835105</v>
      </c>
      <c r="AJ17" s="98">
        <v>334.031872866838</v>
      </c>
      <c r="AK17" s="98">
        <v>24.141359990587201</v>
      </c>
      <c r="AL17" s="98">
        <v>244.48810216205499</v>
      </c>
      <c r="AM17" s="98">
        <v>32.377825600605803</v>
      </c>
      <c r="AN17" s="98">
        <v>156.53852693682899</v>
      </c>
      <c r="AO17" s="98">
        <v>24.632179468827299</v>
      </c>
      <c r="AP17" s="98">
        <v>83.8757806748024</v>
      </c>
      <c r="AQ17" s="98">
        <v>8.7589567447024308</v>
      </c>
      <c r="AR17" s="98">
        <v>49.869948077869203</v>
      </c>
      <c r="AS17" s="98">
        <v>8.4777702504182493</v>
      </c>
      <c r="AT17" s="98">
        <v>2.4624946335173501</v>
      </c>
      <c r="AU17" s="98">
        <v>239.870488460052</v>
      </c>
      <c r="AV17" s="98">
        <v>22.506738463639401</v>
      </c>
      <c r="AW17" s="98">
        <v>88.922678802696097</v>
      </c>
      <c r="AX17" s="98">
        <v>15.965600619253699</v>
      </c>
    </row>
    <row r="18" spans="1:50" ht="11.25" customHeight="1" x14ac:dyDescent="0.25">
      <c r="A18" s="98" t="s">
        <v>1517</v>
      </c>
      <c r="B18" s="98" t="s">
        <v>1058</v>
      </c>
      <c r="C18" s="98">
        <v>11.434316913090701</v>
      </c>
      <c r="D18" s="98">
        <v>10805.1948531003</v>
      </c>
      <c r="E18" s="98">
        <v>597.59209546223303</v>
      </c>
      <c r="F18" s="98">
        <v>1791.83215080583</v>
      </c>
      <c r="G18" s="98">
        <v>469.11592981441601</v>
      </c>
      <c r="H18" s="98">
        <v>214369.88445601499</v>
      </c>
      <c r="I18" s="98">
        <v>435.09534747018898</v>
      </c>
      <c r="J18" s="98">
        <v>98.849251027138706</v>
      </c>
      <c r="K18" s="98">
        <v>36.143548357954799</v>
      </c>
      <c r="L18" s="98">
        <v>18.298367297240599</v>
      </c>
      <c r="M18" s="98">
        <v>103.93930690412699</v>
      </c>
      <c r="N18" s="98">
        <v>14.656570753694</v>
      </c>
      <c r="O18" s="98">
        <v>109.650795007215</v>
      </c>
      <c r="P18" s="98">
        <v>871.17980737710104</v>
      </c>
      <c r="Q18" s="98">
        <v>1585.08045488261</v>
      </c>
      <c r="R18" s="98">
        <v>53.120061508878003</v>
      </c>
      <c r="S18" s="98">
        <v>112.583297199187</v>
      </c>
      <c r="T18" s="98">
        <v>386.55659657923201</v>
      </c>
      <c r="U18" s="98">
        <v>513.846552265078</v>
      </c>
      <c r="V18" s="98">
        <v>31.210816319592599</v>
      </c>
      <c r="W18" s="98">
        <v>13.821114635380299</v>
      </c>
      <c r="X18" s="98">
        <v>3008.39947970497</v>
      </c>
      <c r="Y18" s="98">
        <v>881.51605221003604</v>
      </c>
      <c r="Z18" s="98">
        <v>49.704366119455102</v>
      </c>
      <c r="AA18" s="98">
        <v>10.418986997819299</v>
      </c>
      <c r="AB18" s="98">
        <v>1.73696029835623</v>
      </c>
      <c r="AC18" s="98">
        <v>105.975735828274</v>
      </c>
      <c r="AD18" s="98">
        <v>3.9438427491559902</v>
      </c>
      <c r="AE18" s="98">
        <v>2938.6343983650499</v>
      </c>
      <c r="AF18" s="98">
        <v>874.59209366289804</v>
      </c>
      <c r="AG18" s="98">
        <v>2704.1343527274398</v>
      </c>
      <c r="AH18" s="98">
        <v>262.162061195597</v>
      </c>
      <c r="AI18" s="98">
        <v>1729.3526193678499</v>
      </c>
      <c r="AJ18" s="98">
        <v>346.08254302381999</v>
      </c>
      <c r="AK18" s="98">
        <v>25.390140889829699</v>
      </c>
      <c r="AL18" s="98">
        <v>256.11960740518498</v>
      </c>
      <c r="AM18" s="98">
        <v>33.7454543940378</v>
      </c>
      <c r="AN18" s="98">
        <v>165.019498173735</v>
      </c>
      <c r="AO18" s="98">
        <v>25.826995169310401</v>
      </c>
      <c r="AP18" s="98">
        <v>87.536824291804706</v>
      </c>
      <c r="AQ18" s="98">
        <v>9.0681700189091803</v>
      </c>
      <c r="AR18" s="98">
        <v>51.750639042881701</v>
      </c>
      <c r="AS18" s="98">
        <v>8.7584901668497004</v>
      </c>
      <c r="AT18" s="98">
        <v>2.1174411770413402</v>
      </c>
      <c r="AU18" s="98">
        <v>254.627735315645</v>
      </c>
      <c r="AV18" s="98">
        <v>23.636807203382901</v>
      </c>
      <c r="AW18" s="98">
        <v>91.753052960022998</v>
      </c>
      <c r="AX18" s="98">
        <v>16.2752126897153</v>
      </c>
    </row>
    <row r="19" spans="1:50" ht="11.25" customHeight="1" x14ac:dyDescent="0.25">
      <c r="A19" s="98" t="s">
        <v>1516</v>
      </c>
      <c r="B19" s="98" t="s">
        <v>1058</v>
      </c>
      <c r="C19" s="98">
        <v>12.0610890561278</v>
      </c>
      <c r="D19" s="98">
        <v>11086.3358786018</v>
      </c>
      <c r="E19" s="98">
        <v>601.70971779444699</v>
      </c>
      <c r="F19" s="98">
        <v>1765.0428366222</v>
      </c>
      <c r="G19" s="98">
        <v>530.65625656546695</v>
      </c>
      <c r="H19" s="98">
        <v>210710.26758416701</v>
      </c>
      <c r="I19" s="98">
        <v>526.421224077023</v>
      </c>
      <c r="J19" s="98">
        <v>114.15267647802899</v>
      </c>
      <c r="K19" s="98">
        <v>39.711451078739003</v>
      </c>
      <c r="L19" s="98">
        <v>18.550378053277999</v>
      </c>
      <c r="M19" s="98">
        <v>104.311161941199</v>
      </c>
      <c r="N19" s="98">
        <v>14.9310296645849</v>
      </c>
      <c r="O19" s="98">
        <v>115.42202392937</v>
      </c>
      <c r="P19" s="98">
        <v>881.20216736590805</v>
      </c>
      <c r="Q19" s="98">
        <v>1601.23405818426</v>
      </c>
      <c r="R19" s="98">
        <v>56.2061996698596</v>
      </c>
      <c r="S19" s="98">
        <v>118.48069334090501</v>
      </c>
      <c r="T19" s="98">
        <v>397.59047867522401</v>
      </c>
      <c r="U19" s="98">
        <v>536.33026166853699</v>
      </c>
      <c r="V19" s="98">
        <v>29.137994389918401</v>
      </c>
      <c r="W19" s="98">
        <v>13.280249775547199</v>
      </c>
      <c r="X19" s="98">
        <v>3048.0776188958398</v>
      </c>
      <c r="Y19" s="98">
        <v>872.70436480589797</v>
      </c>
      <c r="Z19" s="98">
        <v>50.936576885719901</v>
      </c>
      <c r="AA19" s="98">
        <v>10.6526851318207</v>
      </c>
      <c r="AB19" s="98">
        <v>1.63341666302632</v>
      </c>
      <c r="AC19" s="98">
        <v>108.114844716295</v>
      </c>
      <c r="AD19" s="98">
        <v>3.9368917298685902</v>
      </c>
      <c r="AE19" s="98">
        <v>2980.6193052121598</v>
      </c>
      <c r="AF19" s="98">
        <v>872.68993104127605</v>
      </c>
      <c r="AG19" s="98">
        <v>2696.1537139442999</v>
      </c>
      <c r="AH19" s="98">
        <v>259.762617584515</v>
      </c>
      <c r="AI19" s="98">
        <v>1698.85932130589</v>
      </c>
      <c r="AJ19" s="98">
        <v>343.711732590829</v>
      </c>
      <c r="AK19" s="98">
        <v>25.227018242202401</v>
      </c>
      <c r="AL19" s="98">
        <v>252.99059042070201</v>
      </c>
      <c r="AM19" s="98">
        <v>33.571769103031002</v>
      </c>
      <c r="AN19" s="98">
        <v>163.724461233776</v>
      </c>
      <c r="AO19" s="98">
        <v>25.665011156260299</v>
      </c>
      <c r="AP19" s="98">
        <v>86.516415017386905</v>
      </c>
      <c r="AQ19" s="98">
        <v>9.0790689402332898</v>
      </c>
      <c r="AR19" s="98">
        <v>51.554293758202299</v>
      </c>
      <c r="AS19" s="98">
        <v>8.7441084694931401</v>
      </c>
      <c r="AT19" s="98">
        <v>1.99124338745829</v>
      </c>
      <c r="AU19" s="98">
        <v>254.05988361889101</v>
      </c>
      <c r="AV19" s="98">
        <v>23.2887167956948</v>
      </c>
      <c r="AW19" s="98">
        <v>91.8442231432076</v>
      </c>
      <c r="AX19" s="98">
        <v>16.4898288738604</v>
      </c>
    </row>
    <row r="20" spans="1:50" ht="11.25" customHeight="1" x14ac:dyDescent="0.25">
      <c r="A20" s="98" t="s">
        <v>1515</v>
      </c>
      <c r="B20" s="98" t="s">
        <v>1058</v>
      </c>
      <c r="C20" s="98">
        <v>11.3620900567165</v>
      </c>
      <c r="D20" s="98">
        <v>10474.181665538301</v>
      </c>
      <c r="E20" s="98">
        <v>638.10252342120896</v>
      </c>
      <c r="F20" s="98">
        <v>1674.2411899072199</v>
      </c>
      <c r="G20" s="98">
        <v>543.419936623897</v>
      </c>
      <c r="H20" s="98">
        <v>214292.386760219</v>
      </c>
      <c r="I20" s="98">
        <v>470.16769642622398</v>
      </c>
      <c r="J20" s="98">
        <v>101.32377210022101</v>
      </c>
      <c r="K20" s="98">
        <v>37.404514154943897</v>
      </c>
      <c r="L20" s="98">
        <v>17.8981536962478</v>
      </c>
      <c r="M20" s="98">
        <v>102.130989641516</v>
      </c>
      <c r="N20" s="98">
        <v>14.2722723311776</v>
      </c>
      <c r="O20" s="98">
        <v>107.264280695358</v>
      </c>
      <c r="P20" s="98">
        <v>844.55626051306604</v>
      </c>
      <c r="Q20" s="98">
        <v>1542.8221158343399</v>
      </c>
      <c r="R20" s="98">
        <v>52.460691504119097</v>
      </c>
      <c r="S20" s="98">
        <v>111.342530791423</v>
      </c>
      <c r="T20" s="98">
        <v>373.51241349671</v>
      </c>
      <c r="U20" s="98">
        <v>495.13423769223198</v>
      </c>
      <c r="V20" s="98">
        <v>35.299500585190202</v>
      </c>
      <c r="W20" s="98">
        <v>12.702452517523</v>
      </c>
      <c r="X20" s="98">
        <v>2966.4305289609301</v>
      </c>
      <c r="Y20" s="98">
        <v>836.10383407654297</v>
      </c>
      <c r="Z20" s="98">
        <v>47.082714694304997</v>
      </c>
      <c r="AA20" s="98">
        <v>10.165088920327401</v>
      </c>
      <c r="AB20" s="98">
        <v>1.5453159411159401</v>
      </c>
      <c r="AC20" s="98">
        <v>102.320876851813</v>
      </c>
      <c r="AD20" s="98">
        <v>3.5913010621952401</v>
      </c>
      <c r="AE20" s="98">
        <v>2861.02403892243</v>
      </c>
      <c r="AF20" s="98">
        <v>818.70144937606403</v>
      </c>
      <c r="AG20" s="98">
        <v>2553.0946700985101</v>
      </c>
      <c r="AH20" s="98">
        <v>244.90438316240201</v>
      </c>
      <c r="AI20" s="98">
        <v>1621.8541237378299</v>
      </c>
      <c r="AJ20" s="98">
        <v>326.63999985850501</v>
      </c>
      <c r="AK20" s="98">
        <v>23.989605996418302</v>
      </c>
      <c r="AL20" s="98">
        <v>240.58243477649</v>
      </c>
      <c r="AM20" s="98">
        <v>31.972051325405399</v>
      </c>
      <c r="AN20" s="98">
        <v>156.78396591578399</v>
      </c>
      <c r="AO20" s="98">
        <v>24.610291270888599</v>
      </c>
      <c r="AP20" s="98">
        <v>83.056356193687904</v>
      </c>
      <c r="AQ20" s="98">
        <v>8.5480651286801095</v>
      </c>
      <c r="AR20" s="98">
        <v>49.2206039486869</v>
      </c>
      <c r="AS20" s="98">
        <v>8.3520526519460692</v>
      </c>
      <c r="AT20" s="98">
        <v>1.79800673834868</v>
      </c>
      <c r="AU20" s="98">
        <v>242.04167644694201</v>
      </c>
      <c r="AV20" s="98">
        <v>22.4521728632612</v>
      </c>
      <c r="AW20" s="98">
        <v>87.416052546229906</v>
      </c>
      <c r="AX20" s="98">
        <v>15.901250385567</v>
      </c>
    </row>
    <row r="21" spans="1:50" ht="11.25" customHeight="1" x14ac:dyDescent="0.25">
      <c r="A21" s="98" t="s">
        <v>1514</v>
      </c>
      <c r="B21" s="98" t="s">
        <v>1058</v>
      </c>
      <c r="C21" s="72">
        <v>11.1735595460675</v>
      </c>
      <c r="D21" s="72">
        <v>10804.7642043862</v>
      </c>
      <c r="E21" s="72">
        <v>607.02341462077095</v>
      </c>
      <c r="F21" s="72">
        <v>1712.6716434344701</v>
      </c>
      <c r="G21" s="72">
        <v>635.53153981658204</v>
      </c>
      <c r="H21" s="72">
        <v>212404.03979538099</v>
      </c>
      <c r="I21" s="72">
        <v>429.76014656972501</v>
      </c>
      <c r="J21" s="72">
        <v>109.226739046818</v>
      </c>
      <c r="K21" s="72">
        <v>37.199199127718799</v>
      </c>
      <c r="L21" s="72">
        <v>18.1952078054941</v>
      </c>
      <c r="M21" s="72">
        <v>102.387364813296</v>
      </c>
      <c r="N21" s="72">
        <v>14.522685783942601</v>
      </c>
      <c r="O21" s="72">
        <v>109.975596319641</v>
      </c>
      <c r="P21" s="72">
        <v>866.12665138637601</v>
      </c>
      <c r="Q21" s="72">
        <v>1678.3881056592099</v>
      </c>
      <c r="R21" s="72">
        <v>53.196636976437901</v>
      </c>
      <c r="S21" s="72">
        <v>110.045249783396</v>
      </c>
      <c r="T21" s="72">
        <v>379.92937342877099</v>
      </c>
      <c r="U21" s="72">
        <v>515.32284338223303</v>
      </c>
      <c r="V21" s="72">
        <v>30.810305207131901</v>
      </c>
      <c r="W21" s="72">
        <v>13.789549245963499</v>
      </c>
      <c r="X21" s="72">
        <v>2991.4692562520099</v>
      </c>
      <c r="Y21" s="72">
        <v>859.36380675442899</v>
      </c>
      <c r="Z21" s="72">
        <v>46.708267086295798</v>
      </c>
      <c r="AA21" s="72">
        <v>10.155534492526</v>
      </c>
      <c r="AB21" s="72">
        <v>1.59970298995663</v>
      </c>
      <c r="AC21" s="72">
        <v>102.874257563478</v>
      </c>
      <c r="AD21" s="72">
        <v>5.1347997857364396</v>
      </c>
      <c r="AE21" s="72">
        <v>2910.0805446477002</v>
      </c>
      <c r="AF21" s="72">
        <v>844.59992028368697</v>
      </c>
      <c r="AG21" s="72">
        <v>2644.90059582709</v>
      </c>
      <c r="AH21" s="72">
        <v>255.72724945175699</v>
      </c>
      <c r="AI21" s="72">
        <v>1671.2563743344899</v>
      </c>
      <c r="AJ21" s="72">
        <v>335.90403128130498</v>
      </c>
      <c r="AK21" s="72">
        <v>24.465350119989399</v>
      </c>
      <c r="AL21" s="72">
        <v>248.053825798285</v>
      </c>
      <c r="AM21" s="72">
        <v>32.6568262156175</v>
      </c>
      <c r="AN21" s="72">
        <v>159.87352118777099</v>
      </c>
      <c r="AO21" s="72">
        <v>24.937622332819799</v>
      </c>
      <c r="AP21" s="72">
        <v>85.539022341462896</v>
      </c>
      <c r="AQ21" s="72">
        <v>8.7289908422883205</v>
      </c>
      <c r="AR21" s="72">
        <v>50.190798073649503</v>
      </c>
      <c r="AS21" s="72">
        <v>8.5368478668337193</v>
      </c>
      <c r="AT21" s="72">
        <v>2.2275837443727302</v>
      </c>
      <c r="AU21" s="72">
        <v>250.50203354864101</v>
      </c>
      <c r="AV21" s="72">
        <v>22.972864475341002</v>
      </c>
      <c r="AW21" s="72">
        <v>88.119143560289899</v>
      </c>
      <c r="AX21" s="72">
        <v>15.6960367034758</v>
      </c>
    </row>
    <row r="22" spans="1:50" ht="11.25" customHeight="1" x14ac:dyDescent="0.25">
      <c r="A22" s="98" t="s">
        <v>1513</v>
      </c>
      <c r="B22" s="98" t="s">
        <v>1058</v>
      </c>
      <c r="C22" s="72">
        <v>11.1730841509647</v>
      </c>
      <c r="D22" s="72">
        <v>10610.7018010723</v>
      </c>
      <c r="E22" s="72">
        <v>590.31873127871199</v>
      </c>
      <c r="F22" s="72">
        <v>1609.36286967823</v>
      </c>
      <c r="G22" s="72">
        <v>687.68012394233801</v>
      </c>
      <c r="H22" s="72">
        <v>215003.25508605599</v>
      </c>
      <c r="I22" s="72">
        <v>499.168418867632</v>
      </c>
      <c r="J22" s="72">
        <v>105.194215077907</v>
      </c>
      <c r="K22" s="72">
        <v>34.686380793097499</v>
      </c>
      <c r="L22" s="72">
        <v>17.7629057201469</v>
      </c>
      <c r="M22" s="72">
        <v>102.725766564311</v>
      </c>
      <c r="N22" s="72">
        <v>14.70163583742</v>
      </c>
      <c r="O22" s="72">
        <v>110.958227107756</v>
      </c>
      <c r="P22" s="72">
        <v>859.53377674844796</v>
      </c>
      <c r="Q22" s="72">
        <v>1561.3776570192299</v>
      </c>
      <c r="R22" s="72">
        <v>53.628209735316297</v>
      </c>
      <c r="S22" s="72">
        <v>111.778511105634</v>
      </c>
      <c r="T22" s="72">
        <v>378.70621577786898</v>
      </c>
      <c r="U22" s="72">
        <v>498.11400380673098</v>
      </c>
      <c r="V22" s="72">
        <v>30.901990404953398</v>
      </c>
      <c r="W22" s="72">
        <v>13.2510883640534</v>
      </c>
      <c r="X22" s="72">
        <v>2989.07327751611</v>
      </c>
      <c r="Y22" s="72">
        <v>833.49015458261499</v>
      </c>
      <c r="Z22" s="72">
        <v>47.270741029105999</v>
      </c>
      <c r="AA22" s="72">
        <v>10.3795537836612</v>
      </c>
      <c r="AB22" s="72">
        <v>1.63082287290897</v>
      </c>
      <c r="AC22" s="72">
        <v>104.036029784557</v>
      </c>
      <c r="AD22" s="72">
        <v>3.74190011387509</v>
      </c>
      <c r="AE22" s="72">
        <v>2933.52426003654</v>
      </c>
      <c r="AF22" s="72">
        <v>827.83886740922696</v>
      </c>
      <c r="AG22" s="72">
        <v>2582.4556863378898</v>
      </c>
      <c r="AH22" s="72">
        <v>247.577563940136</v>
      </c>
      <c r="AI22" s="72">
        <v>1639.14860770518</v>
      </c>
      <c r="AJ22" s="72">
        <v>326.68592442245199</v>
      </c>
      <c r="AK22" s="72">
        <v>23.9406321416634</v>
      </c>
      <c r="AL22" s="72">
        <v>240.52124192046</v>
      </c>
      <c r="AM22" s="72">
        <v>32.005461458147302</v>
      </c>
      <c r="AN22" s="72">
        <v>155.61353568523</v>
      </c>
      <c r="AO22" s="72">
        <v>24.241411404111201</v>
      </c>
      <c r="AP22" s="72">
        <v>82.983167085902707</v>
      </c>
      <c r="AQ22" s="72">
        <v>8.5143305311174107</v>
      </c>
      <c r="AR22" s="72">
        <v>49.037305212852502</v>
      </c>
      <c r="AS22" s="72">
        <v>8.2912627560004797</v>
      </c>
      <c r="AT22" s="72">
        <v>1.86604086120544</v>
      </c>
      <c r="AU22" s="72">
        <v>260.36593750333202</v>
      </c>
      <c r="AV22" s="72">
        <v>22.7500103859084</v>
      </c>
      <c r="AW22" s="72">
        <v>85.703780842739107</v>
      </c>
      <c r="AX22" s="72">
        <v>15.7741572911643</v>
      </c>
    </row>
    <row r="23" spans="1:50" ht="11.25" customHeight="1" x14ac:dyDescent="0.25">
      <c r="A23" s="98" t="s">
        <v>1512</v>
      </c>
      <c r="B23" s="98" t="s">
        <v>1058</v>
      </c>
      <c r="C23" s="72">
        <v>11.2779383535897</v>
      </c>
      <c r="D23" s="72">
        <v>10986.599130790601</v>
      </c>
      <c r="E23" s="72">
        <v>604.62480188292602</v>
      </c>
      <c r="F23" s="72">
        <v>1705.92101647034</v>
      </c>
      <c r="G23" s="72">
        <v>649.65008130183605</v>
      </c>
      <c r="H23" s="72">
        <v>212805.5766541</v>
      </c>
      <c r="I23" s="72">
        <v>428.121003849072</v>
      </c>
      <c r="J23" s="72">
        <v>169.570801268634</v>
      </c>
      <c r="K23" s="72">
        <v>34.2708125327513</v>
      </c>
      <c r="L23" s="72">
        <v>18.3422659554424</v>
      </c>
      <c r="M23" s="72">
        <v>105.874230276825</v>
      </c>
      <c r="N23" s="72">
        <v>14.823657973338699</v>
      </c>
      <c r="O23" s="72">
        <v>110.53989680959999</v>
      </c>
      <c r="P23" s="72">
        <v>879.66043545452101</v>
      </c>
      <c r="Q23" s="72">
        <v>1605.34062611331</v>
      </c>
      <c r="R23" s="72">
        <v>54.004120231215197</v>
      </c>
      <c r="S23" s="72">
        <v>116.315715269186</v>
      </c>
      <c r="T23" s="72">
        <v>381.43395328946298</v>
      </c>
      <c r="U23" s="72">
        <v>522.01742554206498</v>
      </c>
      <c r="V23" s="72">
        <v>31.279209215884698</v>
      </c>
      <c r="W23" s="72">
        <v>13.483404042550699</v>
      </c>
      <c r="X23" s="72">
        <v>3019.4751236731599</v>
      </c>
      <c r="Y23" s="72">
        <v>849.59220742701905</v>
      </c>
      <c r="Z23" s="72">
        <v>47.695969463353698</v>
      </c>
      <c r="AA23" s="72">
        <v>10.301860172384799</v>
      </c>
      <c r="AB23" s="72">
        <v>1.78651572772071</v>
      </c>
      <c r="AC23" s="72">
        <v>106.549611950564</v>
      </c>
      <c r="AD23" s="72">
        <v>3.9529526102844801</v>
      </c>
      <c r="AE23" s="72">
        <v>2988.1889860872802</v>
      </c>
      <c r="AF23" s="72">
        <v>864.60303936696005</v>
      </c>
      <c r="AG23" s="72">
        <v>2693.4421166837901</v>
      </c>
      <c r="AH23" s="72">
        <v>256.93148861004101</v>
      </c>
      <c r="AI23" s="72">
        <v>1703.7856621329499</v>
      </c>
      <c r="AJ23" s="72">
        <v>336.60162300830501</v>
      </c>
      <c r="AK23" s="72">
        <v>24.891736280941199</v>
      </c>
      <c r="AL23" s="72">
        <v>249.35877153449999</v>
      </c>
      <c r="AM23" s="72">
        <v>33.000943915219302</v>
      </c>
      <c r="AN23" s="72">
        <v>161.286917525885</v>
      </c>
      <c r="AO23" s="72">
        <v>25.188958978072101</v>
      </c>
      <c r="AP23" s="72">
        <v>85.932033087953698</v>
      </c>
      <c r="AQ23" s="72">
        <v>8.8180870693459497</v>
      </c>
      <c r="AR23" s="72">
        <v>51.3120576215589</v>
      </c>
      <c r="AS23" s="72">
        <v>8.67480076752401</v>
      </c>
      <c r="AT23" s="72">
        <v>1.9663577670774499</v>
      </c>
      <c r="AU23" s="72">
        <v>259.21318442574398</v>
      </c>
      <c r="AV23" s="72">
        <v>24.2987621041711</v>
      </c>
      <c r="AW23" s="72">
        <v>90.978166996437906</v>
      </c>
      <c r="AX23" s="72">
        <v>16.329708524365198</v>
      </c>
    </row>
    <row r="24" spans="1:50" ht="11.25" customHeight="1" x14ac:dyDescent="0.25">
      <c r="A24" s="98" t="s">
        <v>1511</v>
      </c>
      <c r="B24" s="98" t="s">
        <v>1058</v>
      </c>
      <c r="C24" s="72">
        <v>11.394889522231001</v>
      </c>
      <c r="D24" s="72">
        <v>10906.0205569231</v>
      </c>
      <c r="E24" s="72">
        <v>596.06998249004698</v>
      </c>
      <c r="F24" s="72">
        <v>1861.11662118547</v>
      </c>
      <c r="G24" s="72">
        <v>544.80481895685796</v>
      </c>
      <c r="H24" s="72">
        <v>214638.76956674899</v>
      </c>
      <c r="I24" s="72">
        <v>428.89939900143497</v>
      </c>
      <c r="J24" s="72">
        <v>111.15892450217</v>
      </c>
      <c r="K24" s="72">
        <v>35.944424333874998</v>
      </c>
      <c r="L24" s="72">
        <v>18.285641159938201</v>
      </c>
      <c r="M24" s="72">
        <v>103.357459295303</v>
      </c>
      <c r="N24" s="72">
        <v>14.6656000229673</v>
      </c>
      <c r="O24" s="72">
        <v>109.901152620543</v>
      </c>
      <c r="P24" s="72">
        <v>868.63451730302097</v>
      </c>
      <c r="Q24" s="72">
        <v>1575.62294064312</v>
      </c>
      <c r="R24" s="72">
        <v>54.4271841552032</v>
      </c>
      <c r="S24" s="72">
        <v>113.866343964124</v>
      </c>
      <c r="T24" s="72">
        <v>386.197512843656</v>
      </c>
      <c r="U24" s="72">
        <v>497.13910723302803</v>
      </c>
      <c r="V24" s="72">
        <v>31.926565414091101</v>
      </c>
      <c r="W24" s="72">
        <v>13.584173220318499</v>
      </c>
      <c r="X24" s="72">
        <v>3008.7276995633702</v>
      </c>
      <c r="Y24" s="72">
        <v>884.47262216248998</v>
      </c>
      <c r="Z24" s="72">
        <v>48.4838996231382</v>
      </c>
      <c r="AA24" s="72">
        <v>10.393949367204</v>
      </c>
      <c r="AB24" s="72">
        <v>1.6195840724900801</v>
      </c>
      <c r="AC24" s="72">
        <v>103.847907190851</v>
      </c>
      <c r="AD24" s="72">
        <v>3.6921794380139299</v>
      </c>
      <c r="AE24" s="72">
        <v>2871.2796986313501</v>
      </c>
      <c r="AF24" s="72">
        <v>857.82971935984403</v>
      </c>
      <c r="AG24" s="72">
        <v>2669.2377600039399</v>
      </c>
      <c r="AH24" s="72">
        <v>256.85378901377101</v>
      </c>
      <c r="AI24" s="72">
        <v>1692.5959406818799</v>
      </c>
      <c r="AJ24" s="72">
        <v>340.646932017479</v>
      </c>
      <c r="AK24" s="72">
        <v>25.0221840695264</v>
      </c>
      <c r="AL24" s="72">
        <v>254.08943530171999</v>
      </c>
      <c r="AM24" s="72">
        <v>33.328352694836198</v>
      </c>
      <c r="AN24" s="72">
        <v>163.814153151678</v>
      </c>
      <c r="AO24" s="72">
        <v>25.500846032021499</v>
      </c>
      <c r="AP24" s="72">
        <v>87.126199673603907</v>
      </c>
      <c r="AQ24" s="72">
        <v>8.9151357322062896</v>
      </c>
      <c r="AR24" s="72">
        <v>51.771472925622</v>
      </c>
      <c r="AS24" s="72">
        <v>8.75722341729508</v>
      </c>
      <c r="AT24" s="72">
        <v>1.87691662362317</v>
      </c>
      <c r="AU24" s="72">
        <v>250.74856637276901</v>
      </c>
      <c r="AV24" s="72">
        <v>23.701086898925901</v>
      </c>
      <c r="AW24" s="72">
        <v>92.549433015127804</v>
      </c>
      <c r="AX24" s="72">
        <v>16.066444558249401</v>
      </c>
    </row>
    <row r="25" spans="1:50" ht="11.25" customHeight="1" x14ac:dyDescent="0.25">
      <c r="A25" s="98" t="s">
        <v>1510</v>
      </c>
      <c r="B25" s="98" t="s">
        <v>1058</v>
      </c>
      <c r="C25" s="72">
        <v>11.5337008668787</v>
      </c>
      <c r="D25" s="72">
        <v>11016.714556565499</v>
      </c>
      <c r="E25" s="72">
        <v>608.25594207009999</v>
      </c>
      <c r="F25" s="72">
        <v>1777.8711635073801</v>
      </c>
      <c r="G25" s="72">
        <v>573.77802827109599</v>
      </c>
      <c r="H25" s="72">
        <v>213456.11454712399</v>
      </c>
      <c r="I25" s="72">
        <v>393.84520913996698</v>
      </c>
      <c r="J25" s="72">
        <v>115.84629799816</v>
      </c>
      <c r="K25" s="72">
        <v>36.105704773084497</v>
      </c>
      <c r="L25" s="72">
        <v>18.488045014087501</v>
      </c>
      <c r="M25" s="72">
        <v>104.062118093254</v>
      </c>
      <c r="N25" s="72">
        <v>14.9001768553514</v>
      </c>
      <c r="O25" s="72">
        <v>112.636317447708</v>
      </c>
      <c r="P25" s="72">
        <v>861.65334702991402</v>
      </c>
      <c r="Q25" s="72">
        <v>1582.8658003963401</v>
      </c>
      <c r="R25" s="72">
        <v>53.362362552538599</v>
      </c>
      <c r="S25" s="72">
        <v>111.34773438033299</v>
      </c>
      <c r="T25" s="72">
        <v>371.39661057709401</v>
      </c>
      <c r="U25" s="72">
        <v>522.97284804939704</v>
      </c>
      <c r="V25" s="72">
        <v>29.799281823258202</v>
      </c>
      <c r="W25" s="72">
        <v>13.9772664477865</v>
      </c>
      <c r="X25" s="72">
        <v>3025.2689808784198</v>
      </c>
      <c r="Y25" s="72">
        <v>887.24408797237095</v>
      </c>
      <c r="Z25" s="72">
        <v>50.721633705783098</v>
      </c>
      <c r="AA25" s="72">
        <v>10.6029465386857</v>
      </c>
      <c r="AB25" s="72">
        <v>1.65142665468809</v>
      </c>
      <c r="AC25" s="72">
        <v>105.523371091531</v>
      </c>
      <c r="AD25" s="72">
        <v>4.0512703825573704</v>
      </c>
      <c r="AE25" s="72">
        <v>3022.8173069931499</v>
      </c>
      <c r="AF25" s="72">
        <v>880.28195351912098</v>
      </c>
      <c r="AG25" s="72">
        <v>2735.5573071078502</v>
      </c>
      <c r="AH25" s="72">
        <v>264.75124896644701</v>
      </c>
      <c r="AI25" s="72">
        <v>1737.8083015114601</v>
      </c>
      <c r="AJ25" s="72">
        <v>348.52022218974201</v>
      </c>
      <c r="AK25" s="72">
        <v>25.478031376511598</v>
      </c>
      <c r="AL25" s="72">
        <v>258.20738179953099</v>
      </c>
      <c r="AM25" s="72">
        <v>34.092409940943398</v>
      </c>
      <c r="AN25" s="72">
        <v>167.048613548661</v>
      </c>
      <c r="AO25" s="72">
        <v>26.130343048792501</v>
      </c>
      <c r="AP25" s="72">
        <v>88.991276405974602</v>
      </c>
      <c r="AQ25" s="72">
        <v>9.1105958770206605</v>
      </c>
      <c r="AR25" s="72">
        <v>52.414311766058702</v>
      </c>
      <c r="AS25" s="72">
        <v>8.9755296613353206</v>
      </c>
      <c r="AT25" s="72">
        <v>2.01917355787096</v>
      </c>
      <c r="AU25" s="72">
        <v>255.47846161305301</v>
      </c>
      <c r="AV25" s="72">
        <v>23.701441967162399</v>
      </c>
      <c r="AW25" s="72">
        <v>94.312289033086898</v>
      </c>
      <c r="AX25" s="72">
        <v>16.421663248844698</v>
      </c>
    </row>
    <row r="26" spans="1:50" ht="11.25" customHeight="1" thickBot="1" x14ac:dyDescent="0.3">
      <c r="A26" s="97" t="s">
        <v>1509</v>
      </c>
      <c r="B26" s="97" t="s">
        <v>1058</v>
      </c>
      <c r="C26" s="124">
        <v>11.508152235852799</v>
      </c>
      <c r="D26" s="124">
        <v>10857.695756347701</v>
      </c>
      <c r="E26" s="124">
        <v>591.57222685297199</v>
      </c>
      <c r="F26" s="124">
        <v>1694.8852807732801</v>
      </c>
      <c r="G26" s="124">
        <v>514.94733543877896</v>
      </c>
      <c r="H26" s="124">
        <v>214255.24970366599</v>
      </c>
      <c r="I26" s="124">
        <v>438.76169136980002</v>
      </c>
      <c r="J26" s="124">
        <v>105.74643946402099</v>
      </c>
      <c r="K26" s="124">
        <v>35.359473162279798</v>
      </c>
      <c r="L26" s="124">
        <v>18.390272064434999</v>
      </c>
      <c r="M26" s="124">
        <v>101.954940052694</v>
      </c>
      <c r="N26" s="124">
        <v>14.9139042993061</v>
      </c>
      <c r="O26" s="124">
        <v>109.14587700462501</v>
      </c>
      <c r="P26" s="124">
        <v>856.17160038292297</v>
      </c>
      <c r="Q26" s="124">
        <v>1575.1932867938699</v>
      </c>
      <c r="R26" s="124">
        <v>52.7647541438998</v>
      </c>
      <c r="S26" s="124">
        <v>111.46722160380099</v>
      </c>
      <c r="T26" s="124">
        <v>367.80853721887303</v>
      </c>
      <c r="U26" s="124">
        <v>487.65768354212997</v>
      </c>
      <c r="V26" s="124">
        <v>30.901990404953398</v>
      </c>
      <c r="W26" s="124">
        <v>13.238527930547701</v>
      </c>
      <c r="X26" s="124">
        <v>2988.7377752529501</v>
      </c>
      <c r="Y26" s="124">
        <v>860.38681235668901</v>
      </c>
      <c r="Z26" s="124">
        <v>48.662692647796199</v>
      </c>
      <c r="AA26" s="124">
        <v>10.460235494572199</v>
      </c>
      <c r="AB26" s="124">
        <v>1.6712763813426501</v>
      </c>
      <c r="AC26" s="124">
        <v>102.70978096278</v>
      </c>
      <c r="AD26" s="124">
        <v>3.93206488452735</v>
      </c>
      <c r="AE26" s="124">
        <v>2970.4116271693101</v>
      </c>
      <c r="AF26" s="124">
        <v>854.48968839003999</v>
      </c>
      <c r="AG26" s="124">
        <v>2660.6283208509499</v>
      </c>
      <c r="AH26" s="124">
        <v>255.287434373819</v>
      </c>
      <c r="AI26" s="124">
        <v>1688.93044021372</v>
      </c>
      <c r="AJ26" s="124">
        <v>338.93355058545802</v>
      </c>
      <c r="AK26" s="124">
        <v>24.8224917465845</v>
      </c>
      <c r="AL26" s="124">
        <v>251.460773436343</v>
      </c>
      <c r="AM26" s="124">
        <v>32.875373466256498</v>
      </c>
      <c r="AN26" s="124">
        <v>161.40050605062299</v>
      </c>
      <c r="AO26" s="124">
        <v>25.197010747925201</v>
      </c>
      <c r="AP26" s="124">
        <v>86.334719421671707</v>
      </c>
      <c r="AQ26" s="124">
        <v>8.8603351701634008</v>
      </c>
      <c r="AR26" s="124">
        <v>50.914021641252702</v>
      </c>
      <c r="AS26" s="124">
        <v>8.7647780327098808</v>
      </c>
      <c r="AT26" s="124">
        <v>1.96550054489304</v>
      </c>
      <c r="AU26" s="124">
        <v>244.186565316642</v>
      </c>
      <c r="AV26" s="124">
        <v>22.914354616462202</v>
      </c>
      <c r="AW26" s="124">
        <v>90.062127367629998</v>
      </c>
      <c r="AX26" s="124">
        <v>16.0812604067245</v>
      </c>
    </row>
    <row r="27" spans="1:50" ht="11.25" customHeight="1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</row>
    <row r="28" spans="1:50" ht="11.25" customHeight="1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</row>
    <row r="29" spans="1:50" ht="11.25" customHeight="1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</row>
    <row r="30" spans="1:50" ht="11.25" customHeight="1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</row>
    <row r="31" spans="1:50" ht="11.25" customHeight="1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</row>
    <row r="32" spans="1:50" ht="11.25" customHeight="1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</row>
    <row r="33" spans="1:50" ht="11.25" customHeight="1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</row>
    <row r="34" spans="1:50" ht="11.25" customHeight="1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</row>
    <row r="35" spans="1:50" ht="11.25" customHeight="1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</row>
    <row r="36" spans="1:50" ht="11.25" customHeight="1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</row>
    <row r="37" spans="1:50" ht="11.25" customHeight="1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</row>
    <row r="38" spans="1:50" ht="11.25" customHeight="1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</row>
    <row r="39" spans="1:50" ht="11.25" customHeight="1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</row>
    <row r="40" spans="1:50" ht="11.25" customHeight="1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</row>
    <row r="41" spans="1:50" ht="11.25" customHeight="1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</row>
    <row r="42" spans="1:50" ht="11.25" customHeight="1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</row>
    <row r="43" spans="1:50" ht="11.25" customHeight="1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</row>
    <row r="44" spans="1:50" ht="11.25" customHeight="1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</row>
    <row r="45" spans="1:50" ht="11.25" customHeight="1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</row>
    <row r="46" spans="1:50" ht="11.25" customHeight="1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</row>
    <row r="47" spans="1:50" ht="11.25" customHeight="1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</row>
    <row r="48" spans="1:50" ht="11.25" customHeight="1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</row>
    <row r="49" spans="1:50" ht="11.25" customHeight="1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</row>
    <row r="50" spans="1:50" ht="11.25" customHeight="1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</row>
    <row r="51" spans="1:50" ht="11.25" customHeight="1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</row>
    <row r="52" spans="1:50" ht="11.25" customHeight="1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</row>
    <row r="53" spans="1:50" ht="11.25" customHeight="1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</row>
    <row r="54" spans="1:50" ht="11.25" customHeight="1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</row>
    <row r="55" spans="1:50" ht="11.25" customHeight="1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</row>
    <row r="56" spans="1:50" ht="11.25" customHeight="1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</row>
    <row r="57" spans="1:50" ht="11.25" customHeight="1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</row>
    <row r="58" spans="1:50" ht="11.25" customHeight="1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</row>
    <row r="59" spans="1:50" ht="11.25" customHeight="1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</row>
    <row r="60" spans="1:50" ht="11.25" customHeight="1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</row>
    <row r="61" spans="1:50" ht="11.25" customHeight="1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</row>
    <row r="62" spans="1:50" ht="11.25" customHeight="1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</row>
    <row r="63" spans="1:50" ht="11.25" customHeight="1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</row>
    <row r="64" spans="1:50" ht="11.25" customHeight="1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</row>
    <row r="65" spans="1:50" ht="11.25" customHeight="1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</row>
    <row r="66" spans="1:50" ht="11.25" customHeight="1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</row>
    <row r="67" spans="1:50" ht="11.25" customHeight="1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</row>
    <row r="68" spans="1:50" ht="11.25" customHeight="1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</row>
    <row r="69" spans="1:50" ht="11.25" customHeight="1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</row>
    <row r="70" spans="1:50" ht="11.25" customHeight="1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</row>
    <row r="71" spans="1:50" ht="11.25" customHeight="1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</row>
    <row r="72" spans="1:50" ht="11.25" customHeight="1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</row>
    <row r="73" spans="1:50" ht="11.25" customHeight="1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</row>
    <row r="74" spans="1:50" ht="11.25" customHeight="1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</row>
    <row r="75" spans="1:50" ht="11.25" customHeight="1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</row>
    <row r="76" spans="1:50" ht="11.25" customHeight="1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</row>
    <row r="77" spans="1:50" ht="11.25" customHeight="1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</row>
    <row r="78" spans="1:50" ht="11.25" customHeight="1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</row>
    <row r="79" spans="1:50" ht="11.25" customHeight="1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</row>
    <row r="80" spans="1:50" ht="11.25" customHeight="1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</row>
    <row r="81" spans="1:50" ht="11.25" customHeight="1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</row>
    <row r="82" spans="1:50" ht="11.25" customHeight="1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</row>
    <row r="83" spans="1:50" ht="11.25" customHeight="1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</row>
    <row r="84" spans="1:50" ht="11.25" customHeight="1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</row>
    <row r="85" spans="1:50" ht="11.25" customHeight="1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</row>
    <row r="86" spans="1:50" ht="11.25" customHeight="1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</row>
    <row r="87" spans="1:50" ht="11.25" customHeight="1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</row>
    <row r="88" spans="1:50" ht="11.25" customHeight="1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</row>
    <row r="89" spans="1:50" ht="11.25" customHeight="1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</row>
    <row r="90" spans="1:50" ht="11.25" customHeight="1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</row>
    <row r="91" spans="1:50" ht="11.25" customHeight="1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</row>
    <row r="92" spans="1:50" ht="11.25" customHeight="1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</row>
    <row r="93" spans="1:50" ht="11.25" customHeight="1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</row>
    <row r="94" spans="1:50" ht="11.25" customHeight="1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</row>
    <row r="95" spans="1:50" ht="11.25" customHeight="1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</row>
    <row r="96" spans="1:50" ht="11.25" customHeight="1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</row>
    <row r="97" spans="1:50" ht="11.25" customHeight="1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</row>
    <row r="98" spans="1:50" ht="11.25" customHeight="1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</row>
    <row r="99" spans="1:50" ht="11.25" customHeight="1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</row>
    <row r="100" spans="1:50" ht="11.25" customHeight="1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</row>
    <row r="101" spans="1:50" ht="11.25" customHeight="1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</row>
    <row r="102" spans="1:50" ht="11.25" customHeight="1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</row>
    <row r="103" spans="1:50" ht="11.25" customHeight="1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</row>
    <row r="104" spans="1:50" ht="11.25" customHeight="1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</row>
    <row r="105" spans="1:50" ht="11.25" customHeight="1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</row>
    <row r="106" spans="1:50" ht="11.25" customHeight="1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</row>
    <row r="107" spans="1:50" ht="11.25" customHeight="1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</row>
    <row r="108" spans="1:50" ht="11.25" customHeight="1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</row>
    <row r="109" spans="1:50" ht="11.25" customHeight="1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</row>
    <row r="110" spans="1:50" ht="11.25" customHeight="1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</row>
    <row r="111" spans="1:50" ht="11.25" customHeight="1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</row>
    <row r="112" spans="1:50" ht="11.25" customHeight="1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</row>
    <row r="113" spans="1:50" ht="11.25" customHeight="1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</row>
    <row r="114" spans="1:50" ht="11.25" customHeight="1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</row>
    <row r="115" spans="1:50" ht="11.25" customHeight="1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</row>
    <row r="116" spans="1:50" ht="11.25" customHeight="1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</row>
    <row r="117" spans="1:50" ht="11.25" customHeight="1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</row>
    <row r="118" spans="1:50" ht="11.25" customHeight="1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</row>
    <row r="119" spans="1:50" ht="11.25" customHeight="1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</row>
    <row r="120" spans="1:50" ht="11.25" customHeight="1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</row>
    <row r="121" spans="1:50" ht="11.25" customHeight="1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</row>
    <row r="122" spans="1:50" ht="11.25" customHeight="1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</row>
    <row r="123" spans="1:50" ht="11.25" customHeight="1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</row>
    <row r="124" spans="1:50" ht="11.25" customHeight="1" x14ac:dyDescent="0.25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</row>
    <row r="125" spans="1:50" ht="11.25" customHeight="1" x14ac:dyDescent="0.25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</row>
    <row r="126" spans="1:50" ht="11.25" customHeight="1" x14ac:dyDescent="0.25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</row>
    <row r="127" spans="1:50" ht="11.25" customHeight="1" x14ac:dyDescent="0.25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</row>
    <row r="128" spans="1:50" ht="11.25" customHeight="1" x14ac:dyDescent="0.25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</row>
    <row r="129" spans="1:50" ht="11.25" customHeight="1" x14ac:dyDescent="0.25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</row>
    <row r="130" spans="1:50" ht="11.25" customHeight="1" x14ac:dyDescent="0.25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</row>
    <row r="131" spans="1:50" ht="11.25" customHeight="1" x14ac:dyDescent="0.25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</row>
    <row r="132" spans="1:50" ht="11.25" customHeight="1" x14ac:dyDescent="0.25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</row>
    <row r="133" spans="1:50" ht="11.25" customHeight="1" x14ac:dyDescent="0.25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</row>
    <row r="134" spans="1:50" ht="11.25" customHeight="1" x14ac:dyDescent="0.25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</row>
    <row r="135" spans="1:50" ht="11.25" customHeight="1" x14ac:dyDescent="0.25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</row>
    <row r="136" spans="1:50" ht="11.25" customHeight="1" x14ac:dyDescent="0.25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</row>
    <row r="137" spans="1:50" ht="11.25" customHeight="1" x14ac:dyDescent="0.25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</row>
    <row r="138" spans="1:50" ht="11.25" customHeight="1" x14ac:dyDescent="0.25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</row>
    <row r="139" spans="1:50" ht="11.25" customHeight="1" x14ac:dyDescent="0.25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</row>
    <row r="140" spans="1:50" ht="11.25" customHeight="1" x14ac:dyDescent="0.25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</row>
    <row r="141" spans="1:50" ht="11.25" customHeight="1" x14ac:dyDescent="0.25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</row>
    <row r="142" spans="1:50" ht="11.25" customHeight="1" x14ac:dyDescent="0.25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</row>
    <row r="143" spans="1:50" ht="11.25" customHeight="1" x14ac:dyDescent="0.25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</row>
    <row r="144" spans="1:50" ht="11.25" customHeight="1" x14ac:dyDescent="0.25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</row>
    <row r="145" spans="1:50" ht="11.25" customHeight="1" x14ac:dyDescent="0.25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</row>
    <row r="146" spans="1:50" ht="11.25" customHeight="1" x14ac:dyDescent="0.25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</row>
    <row r="147" spans="1:50" ht="11.25" customHeight="1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</row>
    <row r="148" spans="1:50" ht="11.25" customHeight="1" x14ac:dyDescent="0.25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</row>
    <row r="149" spans="1:50" ht="11.25" customHeight="1" x14ac:dyDescent="0.25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</row>
    <row r="150" spans="1:50" ht="11.25" customHeight="1" x14ac:dyDescent="0.25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</row>
    <row r="151" spans="1:50" ht="11.25" customHeight="1" x14ac:dyDescent="0.25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</row>
    <row r="152" spans="1:50" ht="11.25" customHeight="1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</row>
    <row r="153" spans="1:50" ht="11.25" customHeight="1" x14ac:dyDescent="0.25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</row>
    <row r="154" spans="1:50" ht="11.25" customHeight="1" x14ac:dyDescent="0.25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</row>
    <row r="155" spans="1:50" ht="11.25" customHeight="1" x14ac:dyDescent="0.25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</row>
    <row r="156" spans="1:50" ht="11.25" customHeight="1" x14ac:dyDescent="0.25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</row>
    <row r="157" spans="1:50" ht="11.25" customHeight="1" x14ac:dyDescent="0.25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</row>
    <row r="158" spans="1:50" ht="11.25" customHeight="1" x14ac:dyDescent="0.25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</row>
    <row r="159" spans="1:50" ht="11.25" customHeight="1" x14ac:dyDescent="0.25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</row>
    <row r="160" spans="1:50" ht="11.25" customHeight="1" x14ac:dyDescent="0.25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</row>
    <row r="161" spans="1:50" ht="11.25" customHeight="1" x14ac:dyDescent="0.25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</row>
    <row r="162" spans="1:50" ht="11.25" customHeight="1" x14ac:dyDescent="0.25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</row>
    <row r="163" spans="1:50" ht="11.25" customHeight="1" x14ac:dyDescent="0.25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</row>
    <row r="164" spans="1:50" ht="11.25" customHeight="1" x14ac:dyDescent="0.25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</row>
    <row r="165" spans="1:50" ht="11.25" customHeight="1" x14ac:dyDescent="0.25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</row>
    <row r="166" spans="1:50" ht="11.25" customHeight="1" x14ac:dyDescent="0.25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</row>
    <row r="167" spans="1:50" ht="11.25" customHeight="1" x14ac:dyDescent="0.25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</row>
    <row r="168" spans="1:50" ht="11.25" customHeight="1" x14ac:dyDescent="0.25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</row>
    <row r="169" spans="1:50" ht="11.25" customHeight="1" x14ac:dyDescent="0.25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</row>
    <row r="170" spans="1:50" ht="11.25" customHeight="1" x14ac:dyDescent="0.25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</row>
    <row r="171" spans="1:50" ht="11.25" customHeight="1" x14ac:dyDescent="0.25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</row>
    <row r="172" spans="1:50" ht="11.25" customHeight="1" x14ac:dyDescent="0.25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</row>
    <row r="173" spans="1:50" ht="11.25" customHeight="1" x14ac:dyDescent="0.25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</row>
    <row r="174" spans="1:50" ht="11.25" customHeight="1" x14ac:dyDescent="0.25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</row>
    <row r="175" spans="1:50" ht="11.25" customHeight="1" x14ac:dyDescent="0.25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</row>
    <row r="176" spans="1:50" ht="11.25" customHeight="1" x14ac:dyDescent="0.25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</row>
    <row r="177" spans="1:50" ht="11.25" customHeight="1" x14ac:dyDescent="0.25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</row>
    <row r="178" spans="1:50" ht="11.25" customHeight="1" x14ac:dyDescent="0.25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</row>
    <row r="179" spans="1:50" ht="11.25" customHeight="1" x14ac:dyDescent="0.25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</row>
    <row r="180" spans="1:50" ht="11.25" customHeight="1" x14ac:dyDescent="0.25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</row>
    <row r="181" spans="1:50" ht="11.25" customHeight="1" x14ac:dyDescent="0.25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</row>
    <row r="182" spans="1:50" ht="11.25" customHeight="1" x14ac:dyDescent="0.25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</row>
    <row r="183" spans="1:50" ht="11.25" customHeight="1" x14ac:dyDescent="0.25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</row>
    <row r="184" spans="1:50" ht="11.25" customHeight="1" x14ac:dyDescent="0.25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</row>
    <row r="185" spans="1:50" ht="11.25" customHeight="1" x14ac:dyDescent="0.25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</row>
    <row r="186" spans="1:50" ht="11.25" customHeight="1" x14ac:dyDescent="0.25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</row>
    <row r="187" spans="1:50" ht="11.25" customHeight="1" x14ac:dyDescent="0.25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</row>
    <row r="188" spans="1:50" ht="11.25" customHeight="1" x14ac:dyDescent="0.25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</row>
    <row r="189" spans="1:50" ht="11.25" customHeight="1" x14ac:dyDescent="0.25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</row>
    <row r="190" spans="1:50" ht="11.25" customHeight="1" x14ac:dyDescent="0.25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</row>
    <row r="191" spans="1:50" ht="11.25" customHeight="1" x14ac:dyDescent="0.25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</row>
    <row r="192" spans="1:50" ht="11.25" customHeight="1" x14ac:dyDescent="0.25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</row>
    <row r="193" spans="1:50" ht="11.25" customHeight="1" x14ac:dyDescent="0.25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</row>
    <row r="194" spans="1:50" ht="11.25" customHeight="1" x14ac:dyDescent="0.25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</row>
    <row r="195" spans="1:50" ht="11.25" customHeight="1" x14ac:dyDescent="0.25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</row>
    <row r="196" spans="1:50" ht="11.25" customHeight="1" x14ac:dyDescent="0.25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</row>
    <row r="197" spans="1:50" ht="11.25" customHeight="1" x14ac:dyDescent="0.25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</row>
    <row r="198" spans="1:50" ht="11.25" customHeight="1" x14ac:dyDescent="0.25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</row>
    <row r="199" spans="1:50" ht="11.25" customHeight="1" x14ac:dyDescent="0.25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</row>
    <row r="200" spans="1:50" ht="11.25" customHeight="1" x14ac:dyDescent="0.25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</row>
    <row r="201" spans="1:50" ht="11.25" customHeight="1" x14ac:dyDescent="0.25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</row>
    <row r="202" spans="1:50" ht="11.25" customHeight="1" x14ac:dyDescent="0.25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</row>
    <row r="203" spans="1:50" ht="11.25" customHeight="1" x14ac:dyDescent="0.25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</row>
    <row r="204" spans="1:50" ht="11.25" customHeight="1" x14ac:dyDescent="0.25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</row>
    <row r="205" spans="1:50" ht="11.25" customHeight="1" x14ac:dyDescent="0.25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</row>
    <row r="206" spans="1:50" ht="11.25" customHeight="1" x14ac:dyDescent="0.25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</row>
    <row r="207" spans="1:50" ht="11.25" customHeight="1" x14ac:dyDescent="0.25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</row>
    <row r="208" spans="1:50" ht="11.25" customHeight="1" x14ac:dyDescent="0.25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</row>
    <row r="209" spans="1:50" ht="11.25" customHeight="1" x14ac:dyDescent="0.25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</row>
    <row r="210" spans="1:50" ht="11.25" customHeight="1" x14ac:dyDescent="0.25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</row>
    <row r="211" spans="1:50" ht="11.25" customHeight="1" x14ac:dyDescent="0.25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</row>
    <row r="212" spans="1:50" ht="11.25" customHeight="1" x14ac:dyDescent="0.25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</row>
    <row r="213" spans="1:50" ht="11.25" customHeight="1" x14ac:dyDescent="0.25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</row>
    <row r="214" spans="1:50" ht="11.25" customHeight="1" x14ac:dyDescent="0.25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</row>
    <row r="215" spans="1:50" ht="11.25" customHeight="1" x14ac:dyDescent="0.25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</row>
    <row r="216" spans="1:50" ht="11.25" customHeight="1" x14ac:dyDescent="0.25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</row>
    <row r="217" spans="1:50" ht="11.25" customHeight="1" x14ac:dyDescent="0.25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</row>
    <row r="218" spans="1:50" ht="11.25" customHeight="1" x14ac:dyDescent="0.25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</row>
    <row r="219" spans="1:50" ht="11.25" customHeight="1" x14ac:dyDescent="0.25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</row>
    <row r="220" spans="1:50" ht="11.25" customHeight="1" x14ac:dyDescent="0.25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</row>
    <row r="221" spans="1:50" ht="11.25" customHeight="1" x14ac:dyDescent="0.25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</row>
    <row r="222" spans="1:50" ht="11.25" customHeight="1" x14ac:dyDescent="0.25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</row>
    <row r="223" spans="1:50" ht="11.25" customHeight="1" x14ac:dyDescent="0.25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</row>
    <row r="224" spans="1:50" ht="11.25" customHeight="1" x14ac:dyDescent="0.25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</row>
    <row r="225" spans="1:50" ht="11.25" customHeight="1" x14ac:dyDescent="0.25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</row>
    <row r="226" spans="1:50" ht="11.25" customHeight="1" x14ac:dyDescent="0.25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</row>
    <row r="227" spans="1:50" ht="11.25" customHeight="1" x14ac:dyDescent="0.25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</row>
    <row r="228" spans="1:50" ht="11.25" customHeight="1" x14ac:dyDescent="0.25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</row>
    <row r="229" spans="1:50" ht="11.25" customHeight="1" x14ac:dyDescent="0.25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</row>
    <row r="230" spans="1:50" ht="11.25" customHeight="1" x14ac:dyDescent="0.25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</row>
    <row r="231" spans="1:50" ht="11.25" customHeight="1" x14ac:dyDescent="0.25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</row>
    <row r="232" spans="1:50" ht="11.25" customHeight="1" x14ac:dyDescent="0.25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</row>
    <row r="233" spans="1:50" ht="11.25" customHeight="1" x14ac:dyDescent="0.25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</row>
    <row r="234" spans="1:50" ht="11.25" customHeight="1" x14ac:dyDescent="0.25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</row>
    <row r="235" spans="1:50" ht="11.25" customHeight="1" x14ac:dyDescent="0.25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</row>
    <row r="236" spans="1:50" ht="11.25" customHeight="1" x14ac:dyDescent="0.25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</row>
    <row r="237" spans="1:50" ht="11.25" customHeight="1" x14ac:dyDescent="0.25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</row>
    <row r="238" spans="1:50" ht="11.25" customHeight="1" x14ac:dyDescent="0.25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</row>
    <row r="239" spans="1:50" ht="11.25" customHeight="1" x14ac:dyDescent="0.25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</row>
    <row r="240" spans="1:50" ht="11.25" customHeight="1" x14ac:dyDescent="0.25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</row>
    <row r="241" spans="1:50" ht="11.25" customHeight="1" x14ac:dyDescent="0.25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</row>
    <row r="242" spans="1:50" ht="11.25" customHeight="1" x14ac:dyDescent="0.25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</row>
    <row r="243" spans="1:50" ht="11.25" customHeight="1" x14ac:dyDescent="0.25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</row>
    <row r="244" spans="1:50" ht="11.25" customHeight="1" x14ac:dyDescent="0.25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</row>
    <row r="245" spans="1:50" ht="11.25" customHeight="1" x14ac:dyDescent="0.25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</row>
    <row r="246" spans="1:50" ht="11.25" customHeight="1" x14ac:dyDescent="0.25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</row>
    <row r="247" spans="1:50" ht="11.25" customHeight="1" x14ac:dyDescent="0.25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</row>
    <row r="248" spans="1:50" ht="11.25" customHeight="1" x14ac:dyDescent="0.25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</row>
    <row r="249" spans="1:50" ht="11.25" customHeight="1" x14ac:dyDescent="0.25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</row>
    <row r="250" spans="1:50" ht="11.25" customHeight="1" x14ac:dyDescent="0.25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</row>
    <row r="251" spans="1:50" ht="11.25" customHeight="1" x14ac:dyDescent="0.25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</row>
    <row r="252" spans="1:50" ht="11.25" customHeight="1" x14ac:dyDescent="0.25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</row>
    <row r="253" spans="1:50" ht="11.25" customHeight="1" x14ac:dyDescent="0.25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</row>
    <row r="254" spans="1:50" ht="11.25" customHeight="1" x14ac:dyDescent="0.25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</row>
    <row r="255" spans="1:50" ht="11.25" customHeight="1" x14ac:dyDescent="0.25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</row>
    <row r="256" spans="1:50" ht="11.25" customHeight="1" x14ac:dyDescent="0.25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</row>
    <row r="257" spans="1:50" ht="11.25" customHeight="1" x14ac:dyDescent="0.25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</row>
    <row r="258" spans="1:50" ht="11.25" customHeight="1" x14ac:dyDescent="0.25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</row>
    <row r="259" spans="1:50" ht="11.25" customHeight="1" x14ac:dyDescent="0.25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</row>
    <row r="260" spans="1:50" ht="11.25" customHeight="1" x14ac:dyDescent="0.25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</row>
    <row r="261" spans="1:50" ht="11.25" customHeight="1" x14ac:dyDescent="0.25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</row>
    <row r="262" spans="1:50" ht="11.25" customHeight="1" x14ac:dyDescent="0.25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</row>
    <row r="263" spans="1:50" ht="11.25" customHeight="1" x14ac:dyDescent="0.25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</row>
    <row r="264" spans="1:50" ht="11.25" customHeight="1" x14ac:dyDescent="0.25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</row>
    <row r="265" spans="1:50" ht="11.25" customHeight="1" x14ac:dyDescent="0.25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</row>
    <row r="266" spans="1:50" ht="11.25" customHeight="1" x14ac:dyDescent="0.25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</row>
    <row r="267" spans="1:50" ht="11.25" customHeight="1" x14ac:dyDescent="0.25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</row>
    <row r="268" spans="1:50" ht="11.25" customHeight="1" x14ac:dyDescent="0.25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</row>
    <row r="269" spans="1:50" ht="11.25" customHeight="1" x14ac:dyDescent="0.25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</row>
    <row r="270" spans="1:50" ht="11.25" customHeight="1" x14ac:dyDescent="0.25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</row>
    <row r="271" spans="1:50" ht="11.25" customHeight="1" x14ac:dyDescent="0.25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</row>
    <row r="272" spans="1:50" ht="11.25" customHeight="1" x14ac:dyDescent="0.25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</row>
    <row r="273" spans="1:50" ht="11.25" customHeight="1" x14ac:dyDescent="0.25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</row>
    <row r="274" spans="1:50" ht="11.25" customHeight="1" x14ac:dyDescent="0.25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</row>
    <row r="275" spans="1:50" ht="11.25" customHeight="1" x14ac:dyDescent="0.25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</row>
    <row r="276" spans="1:50" ht="11.25" customHeight="1" x14ac:dyDescent="0.25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</row>
    <row r="277" spans="1:50" ht="11.25" customHeight="1" x14ac:dyDescent="0.25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</row>
    <row r="278" spans="1:50" ht="11.25" customHeight="1" x14ac:dyDescent="0.25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</row>
    <row r="279" spans="1:50" ht="11.25" customHeight="1" x14ac:dyDescent="0.25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</row>
    <row r="280" spans="1:50" ht="11.25" customHeight="1" x14ac:dyDescent="0.25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</row>
    <row r="281" spans="1:50" ht="11.25" customHeight="1" x14ac:dyDescent="0.25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</row>
    <row r="282" spans="1:50" ht="11.25" customHeight="1" x14ac:dyDescent="0.25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</row>
    <row r="283" spans="1:50" ht="11.25" customHeight="1" x14ac:dyDescent="0.25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</row>
    <row r="284" spans="1:50" ht="11.25" customHeight="1" x14ac:dyDescent="0.25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</row>
    <row r="285" spans="1:50" ht="11.25" customHeight="1" x14ac:dyDescent="0.25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</row>
    <row r="286" spans="1:50" ht="11.25" customHeight="1" x14ac:dyDescent="0.25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</row>
    <row r="287" spans="1:50" ht="11.25" customHeight="1" x14ac:dyDescent="0.25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</row>
    <row r="288" spans="1:50" ht="11.25" customHeight="1" x14ac:dyDescent="0.25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</row>
    <row r="289" spans="1:50" ht="11.25" customHeight="1" x14ac:dyDescent="0.25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</row>
    <row r="290" spans="1:50" ht="11.25" customHeight="1" x14ac:dyDescent="0.25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spans="1:50" ht="11.25" customHeight="1" x14ac:dyDescent="0.25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spans="1:50" ht="11.25" customHeight="1" x14ac:dyDescent="0.25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spans="1:50" ht="11.25" customHeight="1" x14ac:dyDescent="0.25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spans="1:50" ht="11.25" customHeight="1" x14ac:dyDescent="0.25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spans="1:50" ht="11.25" customHeight="1" x14ac:dyDescent="0.25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spans="1:50" ht="11.25" customHeight="1" x14ac:dyDescent="0.25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spans="1:50" ht="11.25" customHeight="1" x14ac:dyDescent="0.25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spans="1:50" ht="11.25" customHeight="1" x14ac:dyDescent="0.25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</row>
    <row r="299" spans="1:50" ht="11.25" customHeight="1" x14ac:dyDescent="0.25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spans="1:50" ht="11.25" customHeight="1" x14ac:dyDescent="0.25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</row>
    <row r="301" spans="1:50" ht="11.25" customHeight="1" x14ac:dyDescent="0.25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</row>
    <row r="302" spans="1:50" ht="11.25" customHeight="1" x14ac:dyDescent="0.25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</row>
    <row r="303" spans="1:50" ht="11.25" customHeight="1" x14ac:dyDescent="0.25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</row>
    <row r="304" spans="1:50" ht="11.25" customHeight="1" x14ac:dyDescent="0.25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</row>
    <row r="305" spans="1:50" ht="11.25" customHeight="1" x14ac:dyDescent="0.25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</row>
    <row r="306" spans="1:50" ht="11.25" customHeight="1" x14ac:dyDescent="0.25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</row>
    <row r="307" spans="1:50" ht="11.25" customHeight="1" x14ac:dyDescent="0.25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</row>
    <row r="308" spans="1:50" ht="11.25" customHeight="1" x14ac:dyDescent="0.25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</row>
    <row r="309" spans="1:50" ht="11.25" customHeight="1" x14ac:dyDescent="0.25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</row>
    <row r="310" spans="1:50" ht="11.25" customHeight="1" x14ac:dyDescent="0.25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</row>
    <row r="311" spans="1:50" ht="11.25" customHeight="1" x14ac:dyDescent="0.25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</row>
    <row r="312" spans="1:50" ht="11.25" customHeight="1" x14ac:dyDescent="0.25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</row>
    <row r="313" spans="1:50" ht="11.25" customHeight="1" x14ac:dyDescent="0.25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</row>
    <row r="314" spans="1:50" ht="11.25" customHeight="1" x14ac:dyDescent="0.25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</row>
    <row r="315" spans="1:50" ht="11.25" customHeight="1" x14ac:dyDescent="0.25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</row>
    <row r="316" spans="1:50" ht="11.25" customHeight="1" x14ac:dyDescent="0.25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</row>
    <row r="317" spans="1:50" ht="11.25" customHeight="1" x14ac:dyDescent="0.25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</row>
    <row r="318" spans="1:50" ht="11.25" customHeight="1" x14ac:dyDescent="0.25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</row>
    <row r="319" spans="1:50" ht="11.25" customHeight="1" x14ac:dyDescent="0.25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</row>
    <row r="320" spans="1:50" ht="11.25" customHeight="1" x14ac:dyDescent="0.25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</row>
    <row r="321" spans="1:50" ht="11.25" customHeight="1" x14ac:dyDescent="0.25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</row>
    <row r="322" spans="1:50" ht="11.25" customHeight="1" x14ac:dyDescent="0.25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</row>
    <row r="323" spans="1:50" ht="11.25" customHeight="1" x14ac:dyDescent="0.25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</row>
    <row r="324" spans="1:50" ht="11.25" customHeight="1" x14ac:dyDescent="0.25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</row>
    <row r="325" spans="1:50" ht="11.25" customHeight="1" x14ac:dyDescent="0.25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</row>
    <row r="326" spans="1:50" ht="11.25" customHeight="1" x14ac:dyDescent="0.25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</row>
    <row r="327" spans="1:50" ht="11.25" customHeight="1" x14ac:dyDescent="0.25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</row>
    <row r="328" spans="1:50" ht="11.25" customHeight="1" x14ac:dyDescent="0.25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</row>
    <row r="329" spans="1:50" ht="11.25" customHeight="1" x14ac:dyDescent="0.25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</row>
    <row r="330" spans="1:50" ht="11.25" customHeight="1" x14ac:dyDescent="0.25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</row>
    <row r="331" spans="1:50" ht="11.25" customHeight="1" x14ac:dyDescent="0.25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</row>
    <row r="332" spans="1:50" ht="11.25" customHeight="1" x14ac:dyDescent="0.25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</row>
    <row r="333" spans="1:50" ht="11.25" customHeight="1" x14ac:dyDescent="0.25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</row>
    <row r="334" spans="1:50" ht="11.25" customHeight="1" x14ac:dyDescent="0.25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</row>
    <row r="335" spans="1:50" ht="11.25" customHeight="1" x14ac:dyDescent="0.25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</row>
    <row r="336" spans="1:50" ht="11.25" customHeight="1" x14ac:dyDescent="0.25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</row>
    <row r="337" spans="1:50" ht="11.25" customHeight="1" x14ac:dyDescent="0.25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</row>
    <row r="338" spans="1:50" ht="11.25" customHeight="1" x14ac:dyDescent="0.25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</row>
    <row r="339" spans="1:50" ht="11.25" customHeight="1" x14ac:dyDescent="0.25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</row>
    <row r="340" spans="1:50" ht="11.25" customHeight="1" x14ac:dyDescent="0.25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</row>
    <row r="341" spans="1:50" ht="11.25" customHeight="1" x14ac:dyDescent="0.25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</row>
    <row r="342" spans="1:50" ht="11.25" customHeight="1" x14ac:dyDescent="0.25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</row>
    <row r="343" spans="1:50" ht="11.25" customHeight="1" x14ac:dyDescent="0.25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</row>
    <row r="344" spans="1:50" ht="11.25" customHeight="1" x14ac:dyDescent="0.25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</row>
    <row r="345" spans="1:50" ht="11.25" customHeight="1" x14ac:dyDescent="0.25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</row>
    <row r="346" spans="1:50" ht="11.25" customHeight="1" x14ac:dyDescent="0.25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</row>
    <row r="347" spans="1:50" ht="11.25" customHeight="1" x14ac:dyDescent="0.25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</row>
    <row r="348" spans="1:50" ht="11.25" customHeight="1" x14ac:dyDescent="0.25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</row>
    <row r="349" spans="1:50" ht="11.25" customHeight="1" x14ac:dyDescent="0.25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</row>
    <row r="350" spans="1:50" ht="11.25" customHeight="1" x14ac:dyDescent="0.25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</row>
    <row r="351" spans="1:50" ht="11.25" customHeight="1" x14ac:dyDescent="0.25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</row>
    <row r="352" spans="1:50" ht="11.25" customHeight="1" x14ac:dyDescent="0.25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</row>
    <row r="353" spans="1:50" ht="11.25" customHeight="1" x14ac:dyDescent="0.25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</row>
    <row r="354" spans="1:50" ht="11.25" customHeight="1" x14ac:dyDescent="0.25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</row>
    <row r="355" spans="1:50" ht="11.25" customHeight="1" x14ac:dyDescent="0.25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</row>
    <row r="356" spans="1:50" ht="11.25" customHeight="1" x14ac:dyDescent="0.25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</row>
    <row r="357" spans="1:50" ht="11.25" customHeight="1" x14ac:dyDescent="0.25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</row>
    <row r="358" spans="1:50" ht="11.25" customHeight="1" x14ac:dyDescent="0.25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</row>
    <row r="359" spans="1:50" ht="11.25" customHeight="1" x14ac:dyDescent="0.25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</row>
    <row r="360" spans="1:50" ht="11.25" customHeight="1" x14ac:dyDescent="0.25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</row>
    <row r="361" spans="1:50" ht="11.25" customHeight="1" x14ac:dyDescent="0.25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</row>
    <row r="362" spans="1:50" ht="11.25" customHeight="1" x14ac:dyDescent="0.25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</row>
    <row r="363" spans="1:50" ht="11.25" customHeight="1" x14ac:dyDescent="0.25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</row>
    <row r="364" spans="1:50" ht="11.25" customHeight="1" x14ac:dyDescent="0.25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</row>
    <row r="365" spans="1:50" ht="11.25" customHeight="1" x14ac:dyDescent="0.25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</row>
    <row r="366" spans="1:50" ht="11.25" customHeight="1" x14ac:dyDescent="0.25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</row>
    <row r="367" spans="1:50" ht="11.25" customHeight="1" x14ac:dyDescent="0.25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</row>
    <row r="368" spans="1:50" ht="11.25" customHeight="1" x14ac:dyDescent="0.25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</row>
    <row r="369" spans="1:50" ht="11.25" customHeight="1" x14ac:dyDescent="0.25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</row>
    <row r="370" spans="1:50" ht="11.25" customHeight="1" x14ac:dyDescent="0.25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</row>
    <row r="371" spans="1:50" ht="11.25" customHeight="1" x14ac:dyDescent="0.25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</row>
    <row r="372" spans="1:50" ht="11.25" customHeight="1" x14ac:dyDescent="0.25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</row>
    <row r="373" spans="1:50" ht="11.25" customHeight="1" x14ac:dyDescent="0.25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</row>
    <row r="374" spans="1:50" ht="11.25" customHeight="1" x14ac:dyDescent="0.25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</row>
    <row r="375" spans="1:50" ht="11.25" customHeight="1" x14ac:dyDescent="0.25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</row>
    <row r="376" spans="1:50" ht="11.25" customHeight="1" x14ac:dyDescent="0.25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</row>
    <row r="377" spans="1:50" ht="11.25" customHeight="1" x14ac:dyDescent="0.25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</row>
    <row r="378" spans="1:50" ht="11.25" customHeight="1" x14ac:dyDescent="0.25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</row>
    <row r="379" spans="1:50" ht="11.25" customHeight="1" x14ac:dyDescent="0.25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</row>
    <row r="380" spans="1:50" ht="11.25" customHeight="1" x14ac:dyDescent="0.25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</row>
    <row r="381" spans="1:50" ht="11.25" customHeight="1" x14ac:dyDescent="0.25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</row>
    <row r="382" spans="1:50" ht="11.25" customHeight="1" x14ac:dyDescent="0.25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</row>
    <row r="383" spans="1:50" ht="11.25" customHeight="1" x14ac:dyDescent="0.25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</row>
    <row r="384" spans="1:50" ht="11.25" customHeight="1" x14ac:dyDescent="0.25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</row>
    <row r="385" spans="1:50" ht="11.25" customHeight="1" x14ac:dyDescent="0.25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</row>
    <row r="386" spans="1:50" ht="11.25" customHeight="1" x14ac:dyDescent="0.25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</row>
    <row r="387" spans="1:50" ht="11.25" customHeight="1" x14ac:dyDescent="0.25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</row>
    <row r="388" spans="1:50" ht="11.25" customHeight="1" x14ac:dyDescent="0.25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</row>
    <row r="389" spans="1:50" ht="11.25" customHeight="1" x14ac:dyDescent="0.25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</row>
    <row r="390" spans="1:50" ht="11.25" customHeight="1" x14ac:dyDescent="0.25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</row>
    <row r="391" spans="1:50" ht="11.25" customHeight="1" x14ac:dyDescent="0.25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</row>
    <row r="392" spans="1:50" ht="11.25" customHeight="1" x14ac:dyDescent="0.25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</row>
    <row r="393" spans="1:50" ht="11.25" customHeight="1" x14ac:dyDescent="0.25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</row>
    <row r="394" spans="1:50" ht="11.25" customHeight="1" x14ac:dyDescent="0.25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</row>
    <row r="395" spans="1:50" ht="11.25" customHeight="1" x14ac:dyDescent="0.25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</row>
    <row r="396" spans="1:50" ht="11.25" customHeight="1" x14ac:dyDescent="0.25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</row>
    <row r="397" spans="1:50" ht="11.25" customHeight="1" x14ac:dyDescent="0.25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</row>
    <row r="398" spans="1:50" ht="11.25" customHeight="1" x14ac:dyDescent="0.25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</row>
    <row r="399" spans="1:50" ht="11.25" customHeight="1" x14ac:dyDescent="0.25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</row>
    <row r="400" spans="1:50" ht="11.25" customHeight="1" x14ac:dyDescent="0.25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</row>
    <row r="401" spans="1:50" ht="11.25" customHeight="1" x14ac:dyDescent="0.25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</row>
    <row r="402" spans="1:50" ht="11.25" customHeight="1" x14ac:dyDescent="0.25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</row>
    <row r="403" spans="1:50" ht="11.25" customHeight="1" x14ac:dyDescent="0.25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</row>
    <row r="404" spans="1:50" ht="11.25" customHeight="1" x14ac:dyDescent="0.25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</row>
    <row r="405" spans="1:50" ht="11.25" customHeight="1" x14ac:dyDescent="0.25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</row>
    <row r="406" spans="1:50" ht="11.25" customHeight="1" x14ac:dyDescent="0.25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</row>
    <row r="407" spans="1:50" ht="11.25" customHeight="1" x14ac:dyDescent="0.25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</row>
    <row r="408" spans="1:50" ht="11.25" customHeight="1" x14ac:dyDescent="0.25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</row>
    <row r="409" spans="1:50" ht="11.25" customHeight="1" x14ac:dyDescent="0.25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spans="1:50" ht="11.25" customHeight="1" x14ac:dyDescent="0.25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</row>
    <row r="411" spans="1:50" ht="11.25" customHeight="1" x14ac:dyDescent="0.25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</row>
    <row r="412" spans="1:50" ht="11.25" customHeight="1" x14ac:dyDescent="0.25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</row>
    <row r="413" spans="1:50" ht="11.25" customHeight="1" x14ac:dyDescent="0.25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</row>
    <row r="414" spans="1:50" ht="11.25" customHeight="1" x14ac:dyDescent="0.25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</row>
    <row r="415" spans="1:50" ht="11.25" customHeight="1" x14ac:dyDescent="0.25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</row>
    <row r="416" spans="1:50" ht="11.25" customHeight="1" x14ac:dyDescent="0.25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</row>
    <row r="417" spans="1:50" ht="11.25" customHeight="1" x14ac:dyDescent="0.25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</row>
    <row r="418" spans="1:50" ht="11.25" customHeight="1" x14ac:dyDescent="0.25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</row>
    <row r="419" spans="1:50" ht="11.25" customHeight="1" x14ac:dyDescent="0.25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</row>
    <row r="420" spans="1:50" ht="11.25" customHeight="1" x14ac:dyDescent="0.25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</row>
    <row r="421" spans="1:50" ht="11.25" customHeight="1" x14ac:dyDescent="0.25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</row>
    <row r="422" spans="1:50" ht="11.25" customHeight="1" x14ac:dyDescent="0.25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</row>
    <row r="423" spans="1:50" ht="11.25" customHeight="1" x14ac:dyDescent="0.25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</row>
    <row r="424" spans="1:50" ht="11.25" customHeight="1" x14ac:dyDescent="0.25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</row>
    <row r="425" spans="1:50" ht="11.25" customHeight="1" x14ac:dyDescent="0.25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</row>
    <row r="426" spans="1:50" ht="11.25" customHeight="1" x14ac:dyDescent="0.25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</row>
    <row r="427" spans="1:50" ht="11.25" customHeight="1" x14ac:dyDescent="0.25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</row>
    <row r="428" spans="1:50" ht="11.25" customHeight="1" x14ac:dyDescent="0.25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</row>
    <row r="429" spans="1:50" ht="11.25" customHeight="1" x14ac:dyDescent="0.25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</row>
    <row r="430" spans="1:50" ht="11.25" customHeight="1" x14ac:dyDescent="0.25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</row>
    <row r="431" spans="1:50" ht="11.25" customHeight="1" x14ac:dyDescent="0.25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</row>
    <row r="432" spans="1:50" ht="11.25" customHeight="1" x14ac:dyDescent="0.25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</row>
    <row r="433" spans="1:50" ht="11.25" customHeight="1" x14ac:dyDescent="0.25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</row>
    <row r="434" spans="1:50" ht="11.25" customHeight="1" x14ac:dyDescent="0.25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</row>
    <row r="435" spans="1:50" ht="11.25" customHeight="1" x14ac:dyDescent="0.25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</row>
    <row r="436" spans="1:50" ht="11.25" customHeight="1" x14ac:dyDescent="0.25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</row>
    <row r="437" spans="1:50" ht="11.25" customHeight="1" x14ac:dyDescent="0.25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</row>
    <row r="438" spans="1:50" ht="11.25" customHeight="1" x14ac:dyDescent="0.25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</row>
    <row r="439" spans="1:50" ht="11.25" customHeight="1" x14ac:dyDescent="0.25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</row>
    <row r="440" spans="1:50" ht="11.25" customHeight="1" x14ac:dyDescent="0.25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</row>
    <row r="441" spans="1:50" ht="11.25" customHeight="1" x14ac:dyDescent="0.25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</row>
    <row r="442" spans="1:50" ht="11.25" customHeight="1" x14ac:dyDescent="0.25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</row>
    <row r="443" spans="1:50" ht="11.25" customHeight="1" x14ac:dyDescent="0.25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</row>
    <row r="444" spans="1:50" ht="11.25" customHeight="1" x14ac:dyDescent="0.25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</row>
    <row r="445" spans="1:50" ht="11.25" customHeight="1" x14ac:dyDescent="0.25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</row>
    <row r="446" spans="1:50" ht="11.25" customHeight="1" x14ac:dyDescent="0.25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</row>
    <row r="447" spans="1:50" ht="11.25" customHeight="1" x14ac:dyDescent="0.25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</row>
    <row r="448" spans="1:50" ht="11.25" customHeight="1" x14ac:dyDescent="0.25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</row>
    <row r="449" spans="1:50" ht="11.25" customHeight="1" x14ac:dyDescent="0.25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</row>
    <row r="450" spans="1:50" ht="11.25" customHeight="1" x14ac:dyDescent="0.25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</row>
    <row r="451" spans="1:50" ht="11.25" customHeight="1" x14ac:dyDescent="0.25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</row>
    <row r="452" spans="1:50" ht="11.25" customHeight="1" x14ac:dyDescent="0.25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</row>
    <row r="453" spans="1:50" ht="11.25" customHeight="1" x14ac:dyDescent="0.25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</row>
    <row r="454" spans="1:50" ht="11.25" customHeight="1" x14ac:dyDescent="0.25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</row>
    <row r="455" spans="1:50" ht="11.25" customHeight="1" x14ac:dyDescent="0.25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</row>
    <row r="456" spans="1:50" ht="11.25" customHeight="1" x14ac:dyDescent="0.25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</row>
    <row r="457" spans="1:50" ht="11.25" customHeight="1" x14ac:dyDescent="0.25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</row>
    <row r="458" spans="1:50" ht="11.25" customHeight="1" x14ac:dyDescent="0.25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</row>
    <row r="459" spans="1:50" ht="11.25" customHeight="1" x14ac:dyDescent="0.25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</row>
    <row r="460" spans="1:50" ht="11.25" customHeight="1" x14ac:dyDescent="0.25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</row>
    <row r="461" spans="1:50" ht="11.25" customHeight="1" x14ac:dyDescent="0.25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</row>
    <row r="462" spans="1:50" ht="11.25" customHeight="1" x14ac:dyDescent="0.25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</row>
    <row r="463" spans="1:50" ht="11.25" customHeight="1" x14ac:dyDescent="0.25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</row>
    <row r="464" spans="1:50" ht="11.25" customHeight="1" x14ac:dyDescent="0.25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</row>
    <row r="465" spans="1:50" ht="11.25" customHeight="1" x14ac:dyDescent="0.25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</row>
    <row r="466" spans="1:50" ht="11.25" customHeight="1" x14ac:dyDescent="0.25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</row>
    <row r="467" spans="1:50" ht="11.25" customHeight="1" x14ac:dyDescent="0.25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</row>
    <row r="468" spans="1:50" ht="11.25" customHeight="1" x14ac:dyDescent="0.25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</row>
    <row r="469" spans="1:50" ht="11.25" customHeight="1" x14ac:dyDescent="0.25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</row>
    <row r="470" spans="1:50" ht="11.25" customHeight="1" x14ac:dyDescent="0.25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</row>
    <row r="471" spans="1:50" ht="11.25" customHeight="1" x14ac:dyDescent="0.25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</row>
    <row r="472" spans="1:50" ht="11.25" customHeight="1" x14ac:dyDescent="0.25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</row>
    <row r="473" spans="1:50" ht="11.25" customHeight="1" x14ac:dyDescent="0.25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</row>
    <row r="474" spans="1:50" ht="11.25" customHeight="1" x14ac:dyDescent="0.25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</row>
    <row r="475" spans="1:50" ht="11.25" customHeight="1" x14ac:dyDescent="0.25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</row>
    <row r="476" spans="1:50" ht="11.25" customHeight="1" x14ac:dyDescent="0.25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</row>
    <row r="477" spans="1:50" ht="11.25" customHeight="1" x14ac:dyDescent="0.25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</row>
    <row r="478" spans="1:50" ht="11.25" customHeight="1" x14ac:dyDescent="0.25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</row>
    <row r="479" spans="1:50" ht="11.25" customHeight="1" x14ac:dyDescent="0.25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</row>
    <row r="480" spans="1:50" ht="11.25" customHeight="1" x14ac:dyDescent="0.25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</row>
    <row r="481" spans="1:50" ht="11.25" customHeight="1" x14ac:dyDescent="0.25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</row>
    <row r="482" spans="1:50" ht="11.25" customHeight="1" x14ac:dyDescent="0.25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</row>
    <row r="483" spans="1:50" ht="11.25" customHeight="1" x14ac:dyDescent="0.25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</row>
    <row r="484" spans="1:50" ht="11.25" customHeight="1" x14ac:dyDescent="0.25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</row>
    <row r="485" spans="1:50" ht="11.25" customHeight="1" x14ac:dyDescent="0.25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</row>
    <row r="486" spans="1:50" ht="11.25" customHeight="1" x14ac:dyDescent="0.25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</row>
    <row r="487" spans="1:50" ht="11.25" customHeight="1" x14ac:dyDescent="0.25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</row>
    <row r="488" spans="1:50" ht="11.25" customHeight="1" x14ac:dyDescent="0.25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</row>
    <row r="489" spans="1:50" ht="11.25" customHeight="1" x14ac:dyDescent="0.25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</row>
    <row r="490" spans="1:50" ht="11.25" customHeight="1" x14ac:dyDescent="0.25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</row>
    <row r="491" spans="1:50" ht="11.25" customHeight="1" x14ac:dyDescent="0.25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</row>
    <row r="492" spans="1:50" ht="11.25" customHeight="1" x14ac:dyDescent="0.25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</row>
    <row r="493" spans="1:50" ht="11.25" customHeight="1" x14ac:dyDescent="0.25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</row>
    <row r="494" spans="1:50" ht="11.25" customHeight="1" x14ac:dyDescent="0.25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</row>
    <row r="495" spans="1:50" ht="11.25" customHeight="1" x14ac:dyDescent="0.25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</row>
    <row r="496" spans="1:50" ht="11.25" customHeight="1" x14ac:dyDescent="0.25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</row>
    <row r="497" spans="1:50" ht="11.25" customHeight="1" x14ac:dyDescent="0.25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</row>
    <row r="498" spans="1:50" ht="11.25" customHeight="1" x14ac:dyDescent="0.25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</row>
    <row r="499" spans="1:50" ht="11.25" customHeight="1" x14ac:dyDescent="0.25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</row>
    <row r="500" spans="1:50" ht="11.25" customHeight="1" x14ac:dyDescent="0.25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</row>
    <row r="501" spans="1:50" ht="11.25" customHeight="1" x14ac:dyDescent="0.25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</row>
    <row r="502" spans="1:50" ht="11.25" customHeight="1" x14ac:dyDescent="0.25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</row>
    <row r="503" spans="1:50" ht="11.25" customHeight="1" x14ac:dyDescent="0.25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</row>
    <row r="504" spans="1:50" ht="11.25" customHeight="1" x14ac:dyDescent="0.25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</row>
    <row r="505" spans="1:50" ht="11.25" customHeight="1" x14ac:dyDescent="0.25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</row>
    <row r="506" spans="1:50" ht="11.25" customHeight="1" x14ac:dyDescent="0.25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</row>
    <row r="507" spans="1:50" ht="11.25" customHeight="1" x14ac:dyDescent="0.25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</row>
    <row r="508" spans="1:50" ht="11.25" customHeight="1" x14ac:dyDescent="0.25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</row>
    <row r="509" spans="1:50" ht="11.25" customHeight="1" x14ac:dyDescent="0.25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</row>
    <row r="510" spans="1:50" ht="11.25" customHeight="1" x14ac:dyDescent="0.25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</row>
    <row r="511" spans="1:50" ht="11.25" customHeight="1" x14ac:dyDescent="0.25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</row>
    <row r="512" spans="1:50" ht="11.25" customHeight="1" x14ac:dyDescent="0.25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</row>
    <row r="513" spans="1:50" ht="11.25" customHeight="1" x14ac:dyDescent="0.25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</row>
    <row r="514" spans="1:50" ht="11.25" customHeight="1" x14ac:dyDescent="0.25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</row>
    <row r="515" spans="1:50" ht="11.25" customHeight="1" x14ac:dyDescent="0.25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</row>
    <row r="516" spans="1:50" ht="11.25" customHeight="1" x14ac:dyDescent="0.25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</row>
    <row r="517" spans="1:50" ht="11.25" customHeight="1" x14ac:dyDescent="0.25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</row>
    <row r="518" spans="1:50" ht="11.25" customHeight="1" x14ac:dyDescent="0.25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</row>
    <row r="519" spans="1:50" ht="11.25" customHeight="1" x14ac:dyDescent="0.25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</row>
    <row r="520" spans="1:50" ht="11.25" customHeight="1" x14ac:dyDescent="0.25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</row>
    <row r="521" spans="1:50" ht="11.25" customHeight="1" x14ac:dyDescent="0.25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</row>
    <row r="522" spans="1:50" ht="11.25" customHeight="1" x14ac:dyDescent="0.25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</row>
    <row r="523" spans="1:50" ht="11.25" customHeight="1" x14ac:dyDescent="0.25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</row>
    <row r="524" spans="1:50" ht="11.25" customHeight="1" x14ac:dyDescent="0.25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</row>
    <row r="525" spans="1:50" ht="11.25" customHeight="1" x14ac:dyDescent="0.25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</row>
    <row r="526" spans="1:50" ht="11.25" customHeight="1" x14ac:dyDescent="0.25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</row>
    <row r="527" spans="1:50" ht="11.25" customHeight="1" x14ac:dyDescent="0.25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</row>
    <row r="528" spans="1:50" ht="11.25" customHeight="1" x14ac:dyDescent="0.25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</row>
    <row r="529" spans="1:50" ht="11.25" customHeight="1" x14ac:dyDescent="0.25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</row>
    <row r="530" spans="1:50" ht="11.25" customHeight="1" x14ac:dyDescent="0.25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</row>
    <row r="531" spans="1:50" ht="11.25" customHeight="1" x14ac:dyDescent="0.25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</row>
    <row r="532" spans="1:50" ht="11.25" customHeight="1" x14ac:dyDescent="0.25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</row>
    <row r="533" spans="1:50" ht="11.25" customHeight="1" x14ac:dyDescent="0.25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</row>
    <row r="534" spans="1:50" ht="11.25" customHeight="1" x14ac:dyDescent="0.25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</row>
    <row r="535" spans="1:50" ht="11.25" customHeight="1" x14ac:dyDescent="0.25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</row>
    <row r="536" spans="1:50" ht="11.25" customHeight="1" x14ac:dyDescent="0.25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</row>
    <row r="537" spans="1:50" ht="11.25" customHeight="1" x14ac:dyDescent="0.25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</row>
    <row r="538" spans="1:50" ht="11.25" customHeight="1" x14ac:dyDescent="0.25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</row>
    <row r="539" spans="1:50" ht="11.25" customHeight="1" x14ac:dyDescent="0.25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</row>
    <row r="540" spans="1:50" ht="11.25" customHeight="1" x14ac:dyDescent="0.25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</row>
    <row r="541" spans="1:50" ht="11.25" customHeight="1" x14ac:dyDescent="0.25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</row>
    <row r="542" spans="1:50" ht="11.25" customHeight="1" x14ac:dyDescent="0.25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</row>
    <row r="543" spans="1:50" ht="11.25" customHeight="1" x14ac:dyDescent="0.25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</row>
    <row r="544" spans="1:50" ht="11.25" customHeight="1" x14ac:dyDescent="0.25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</row>
    <row r="545" spans="1:50" ht="11.25" customHeight="1" x14ac:dyDescent="0.25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</row>
    <row r="546" spans="1:50" ht="11.25" customHeight="1" x14ac:dyDescent="0.25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</row>
    <row r="547" spans="1:50" ht="11.25" customHeight="1" x14ac:dyDescent="0.25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</row>
    <row r="548" spans="1:50" ht="11.25" customHeight="1" x14ac:dyDescent="0.25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</row>
    <row r="549" spans="1:50" ht="11.25" customHeight="1" x14ac:dyDescent="0.25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</row>
    <row r="550" spans="1:50" ht="11.25" customHeight="1" x14ac:dyDescent="0.25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</row>
    <row r="551" spans="1:50" ht="11.25" customHeight="1" x14ac:dyDescent="0.25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</row>
    <row r="552" spans="1:50" ht="11.25" customHeight="1" x14ac:dyDescent="0.25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</row>
    <row r="553" spans="1:50" ht="11.25" customHeight="1" x14ac:dyDescent="0.25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</row>
    <row r="554" spans="1:50" ht="11.25" customHeight="1" x14ac:dyDescent="0.25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</row>
    <row r="555" spans="1:50" ht="11.25" customHeight="1" x14ac:dyDescent="0.25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</row>
    <row r="556" spans="1:50" ht="11.25" customHeight="1" x14ac:dyDescent="0.25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</row>
    <row r="557" spans="1:50" ht="11.25" customHeight="1" x14ac:dyDescent="0.25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</row>
    <row r="558" spans="1:50" ht="11.25" customHeight="1" x14ac:dyDescent="0.25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</row>
    <row r="559" spans="1:50" ht="11.25" customHeight="1" x14ac:dyDescent="0.25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</row>
    <row r="560" spans="1:50" ht="11.25" customHeight="1" x14ac:dyDescent="0.25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</row>
    <row r="561" spans="1:50" ht="11.25" customHeight="1" x14ac:dyDescent="0.25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</row>
    <row r="562" spans="1:50" ht="11.25" customHeight="1" x14ac:dyDescent="0.25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</row>
    <row r="563" spans="1:50" ht="11.25" customHeight="1" x14ac:dyDescent="0.25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</row>
    <row r="564" spans="1:50" ht="11.25" customHeight="1" x14ac:dyDescent="0.25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</row>
    <row r="565" spans="1:50" ht="11.25" customHeight="1" x14ac:dyDescent="0.25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</row>
    <row r="566" spans="1:50" ht="11.25" customHeight="1" x14ac:dyDescent="0.25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</row>
    <row r="567" spans="1:50" ht="11.25" customHeight="1" x14ac:dyDescent="0.25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</row>
    <row r="568" spans="1:50" ht="11.25" customHeight="1" x14ac:dyDescent="0.25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</row>
    <row r="569" spans="1:50" ht="11.25" customHeight="1" x14ac:dyDescent="0.25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</row>
    <row r="570" spans="1:50" ht="11.25" customHeight="1" x14ac:dyDescent="0.25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</row>
    <row r="571" spans="1:50" ht="11.25" customHeight="1" x14ac:dyDescent="0.25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</row>
    <row r="572" spans="1:50" ht="11.25" customHeight="1" x14ac:dyDescent="0.25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</row>
    <row r="573" spans="1:50" ht="11.25" customHeight="1" x14ac:dyDescent="0.25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</row>
    <row r="574" spans="1:50" ht="11.25" customHeight="1" x14ac:dyDescent="0.25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</row>
    <row r="575" spans="1:50" ht="11.25" customHeight="1" x14ac:dyDescent="0.25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</row>
    <row r="576" spans="1:50" ht="11.25" customHeight="1" x14ac:dyDescent="0.25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</row>
    <row r="577" spans="1:50" ht="11.25" customHeight="1" x14ac:dyDescent="0.25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</row>
    <row r="578" spans="1:50" ht="11.25" customHeight="1" x14ac:dyDescent="0.25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</row>
    <row r="579" spans="1:50" ht="11.25" customHeight="1" x14ac:dyDescent="0.25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</row>
    <row r="580" spans="1:50" ht="11.25" customHeight="1" x14ac:dyDescent="0.25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</row>
    <row r="581" spans="1:50" ht="11.25" customHeight="1" x14ac:dyDescent="0.25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</row>
    <row r="582" spans="1:50" ht="11.25" customHeight="1" x14ac:dyDescent="0.25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</row>
    <row r="583" spans="1:50" ht="11.25" customHeight="1" x14ac:dyDescent="0.25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</row>
    <row r="584" spans="1:50" ht="11.25" customHeight="1" x14ac:dyDescent="0.25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</row>
    <row r="585" spans="1:50" ht="11.25" customHeight="1" x14ac:dyDescent="0.25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</row>
    <row r="586" spans="1:50" ht="11.25" customHeight="1" x14ac:dyDescent="0.25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</row>
    <row r="587" spans="1:50" ht="11.25" customHeight="1" x14ac:dyDescent="0.25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</row>
    <row r="588" spans="1:50" ht="11.25" customHeight="1" x14ac:dyDescent="0.25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</row>
    <row r="589" spans="1:50" ht="11.25" customHeight="1" x14ac:dyDescent="0.25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</row>
    <row r="590" spans="1:50" ht="11.25" customHeight="1" x14ac:dyDescent="0.25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</row>
    <row r="591" spans="1:50" ht="11.25" customHeight="1" x14ac:dyDescent="0.25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</row>
    <row r="592" spans="1:50" ht="11.25" customHeight="1" x14ac:dyDescent="0.25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</row>
    <row r="593" spans="1:50" ht="11.25" customHeight="1" x14ac:dyDescent="0.25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</row>
    <row r="594" spans="1:50" ht="11.25" customHeight="1" x14ac:dyDescent="0.25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</row>
    <row r="595" spans="1:50" ht="11.25" customHeight="1" x14ac:dyDescent="0.25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</row>
    <row r="596" spans="1:50" ht="11.25" customHeight="1" x14ac:dyDescent="0.25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</row>
    <row r="597" spans="1:50" ht="11.25" customHeight="1" x14ac:dyDescent="0.25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</row>
    <row r="598" spans="1:50" ht="11.25" customHeight="1" x14ac:dyDescent="0.25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</row>
    <row r="599" spans="1:50" ht="11.25" customHeight="1" x14ac:dyDescent="0.25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</row>
    <row r="600" spans="1:50" ht="11.25" customHeight="1" x14ac:dyDescent="0.25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</row>
    <row r="601" spans="1:50" ht="11.25" customHeight="1" x14ac:dyDescent="0.25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</row>
    <row r="602" spans="1:50" ht="11.25" customHeight="1" x14ac:dyDescent="0.25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</row>
    <row r="603" spans="1:50" ht="11.25" customHeight="1" x14ac:dyDescent="0.25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</row>
    <row r="604" spans="1:50" ht="11.25" customHeight="1" x14ac:dyDescent="0.25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</row>
    <row r="605" spans="1:50" ht="11.25" customHeight="1" x14ac:dyDescent="0.25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</row>
    <row r="606" spans="1:50" ht="11.25" customHeight="1" x14ac:dyDescent="0.25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</row>
    <row r="607" spans="1:50" ht="11.25" customHeight="1" x14ac:dyDescent="0.25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</row>
    <row r="608" spans="1:50" ht="11.25" customHeight="1" x14ac:dyDescent="0.25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</row>
    <row r="609" spans="1:50" ht="11.25" customHeight="1" x14ac:dyDescent="0.25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</row>
    <row r="610" spans="1:50" ht="11.25" customHeight="1" x14ac:dyDescent="0.25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</row>
    <row r="611" spans="1:50" ht="11.25" customHeight="1" x14ac:dyDescent="0.25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</row>
    <row r="612" spans="1:50" ht="11.25" customHeight="1" x14ac:dyDescent="0.25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</row>
    <row r="613" spans="1:50" ht="11.25" customHeight="1" x14ac:dyDescent="0.25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</row>
    <row r="614" spans="1:50" ht="11.25" customHeight="1" x14ac:dyDescent="0.25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</row>
    <row r="615" spans="1:50" ht="11.25" customHeight="1" x14ac:dyDescent="0.25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</row>
    <row r="616" spans="1:50" ht="11.25" customHeight="1" x14ac:dyDescent="0.25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</row>
    <row r="617" spans="1:50" ht="11.25" customHeight="1" x14ac:dyDescent="0.25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</row>
    <row r="618" spans="1:50" ht="11.25" customHeight="1" x14ac:dyDescent="0.25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</row>
    <row r="619" spans="1:50" ht="11.25" customHeight="1" x14ac:dyDescent="0.25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</row>
    <row r="620" spans="1:50" ht="11.25" customHeight="1" x14ac:dyDescent="0.25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</row>
    <row r="621" spans="1:50" ht="11.25" customHeight="1" x14ac:dyDescent="0.25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</row>
    <row r="622" spans="1:50" ht="11.25" customHeight="1" x14ac:dyDescent="0.25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</row>
    <row r="623" spans="1:50" ht="11.25" customHeight="1" x14ac:dyDescent="0.25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</row>
    <row r="624" spans="1:50" ht="11.25" customHeight="1" x14ac:dyDescent="0.25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</row>
    <row r="625" spans="1:50" ht="11.25" customHeight="1" x14ac:dyDescent="0.25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</row>
    <row r="626" spans="1:50" ht="11.25" customHeight="1" x14ac:dyDescent="0.25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</row>
    <row r="627" spans="1:50" ht="11.25" customHeight="1" x14ac:dyDescent="0.25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</row>
    <row r="628" spans="1:50" ht="11.25" customHeight="1" x14ac:dyDescent="0.25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</row>
    <row r="629" spans="1:50" ht="11.25" customHeight="1" x14ac:dyDescent="0.25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</row>
    <row r="630" spans="1:50" ht="11.25" customHeight="1" x14ac:dyDescent="0.25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</row>
    <row r="631" spans="1:50" ht="11.25" customHeight="1" x14ac:dyDescent="0.25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</row>
    <row r="632" spans="1:50" ht="11.25" customHeight="1" x14ac:dyDescent="0.25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</row>
    <row r="633" spans="1:50" ht="11.25" customHeight="1" x14ac:dyDescent="0.25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</row>
    <row r="634" spans="1:50" ht="11.25" customHeight="1" x14ac:dyDescent="0.25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</row>
    <row r="635" spans="1:50" ht="11.25" customHeight="1" x14ac:dyDescent="0.25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</row>
    <row r="636" spans="1:50" ht="11.25" customHeight="1" x14ac:dyDescent="0.25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</row>
    <row r="637" spans="1:50" ht="11.25" customHeight="1" x14ac:dyDescent="0.25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</row>
    <row r="638" spans="1:50" ht="11.25" customHeight="1" x14ac:dyDescent="0.25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</row>
    <row r="639" spans="1:50" ht="11.25" customHeight="1" x14ac:dyDescent="0.25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</row>
    <row r="640" spans="1:50" ht="11.25" customHeight="1" x14ac:dyDescent="0.25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</row>
    <row r="641" spans="1:50" ht="11.25" customHeight="1" x14ac:dyDescent="0.25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</row>
    <row r="642" spans="1:50" ht="11.25" customHeight="1" x14ac:dyDescent="0.25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</row>
    <row r="643" spans="1:50" ht="11.25" customHeight="1" x14ac:dyDescent="0.25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</row>
    <row r="644" spans="1:50" ht="11.25" customHeight="1" x14ac:dyDescent="0.25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</row>
    <row r="645" spans="1:50" ht="11.25" customHeight="1" x14ac:dyDescent="0.25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</row>
    <row r="646" spans="1:50" ht="11.25" customHeight="1" x14ac:dyDescent="0.25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</row>
    <row r="647" spans="1:50" ht="11.25" customHeight="1" x14ac:dyDescent="0.25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</row>
    <row r="648" spans="1:50" ht="11.25" customHeight="1" x14ac:dyDescent="0.25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</row>
    <row r="649" spans="1:50" ht="11.25" customHeight="1" x14ac:dyDescent="0.25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</row>
    <row r="650" spans="1:50" ht="11.25" customHeight="1" x14ac:dyDescent="0.25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</row>
    <row r="651" spans="1:50" ht="11.25" customHeight="1" x14ac:dyDescent="0.25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</row>
    <row r="652" spans="1:50" ht="11.25" customHeight="1" x14ac:dyDescent="0.25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</row>
    <row r="653" spans="1:50" ht="11.25" customHeight="1" x14ac:dyDescent="0.25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</row>
    <row r="654" spans="1:50" ht="11.25" customHeight="1" x14ac:dyDescent="0.25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</row>
    <row r="655" spans="1:50" ht="11.25" customHeight="1" x14ac:dyDescent="0.25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</row>
    <row r="656" spans="1:50" ht="11.25" customHeight="1" x14ac:dyDescent="0.25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</row>
    <row r="657" spans="1:50" ht="11.25" customHeight="1" x14ac:dyDescent="0.25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</row>
    <row r="658" spans="1:50" ht="11.25" customHeight="1" x14ac:dyDescent="0.25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</row>
    <row r="659" spans="1:50" ht="11.25" customHeight="1" x14ac:dyDescent="0.25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</row>
    <row r="660" spans="1:50" ht="11.25" customHeight="1" x14ac:dyDescent="0.25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</row>
    <row r="661" spans="1:50" ht="11.25" customHeight="1" x14ac:dyDescent="0.25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</row>
    <row r="662" spans="1:50" ht="11.25" customHeight="1" x14ac:dyDescent="0.25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</row>
    <row r="663" spans="1:50" ht="11.25" customHeight="1" x14ac:dyDescent="0.25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</row>
    <row r="664" spans="1:50" ht="11.25" customHeight="1" x14ac:dyDescent="0.25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</row>
    <row r="665" spans="1:50" ht="11.25" customHeight="1" x14ac:dyDescent="0.25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</row>
    <row r="666" spans="1:50" ht="11.25" customHeight="1" x14ac:dyDescent="0.25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</row>
    <row r="667" spans="1:50" ht="11.25" customHeight="1" x14ac:dyDescent="0.25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</row>
    <row r="668" spans="1:50" ht="11.25" customHeight="1" x14ac:dyDescent="0.25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</row>
    <row r="669" spans="1:50" ht="11.25" customHeight="1" x14ac:dyDescent="0.25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</row>
    <row r="670" spans="1:50" ht="11.25" customHeight="1" x14ac:dyDescent="0.25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</row>
    <row r="671" spans="1:50" ht="11.25" customHeight="1" x14ac:dyDescent="0.25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</row>
    <row r="672" spans="1:50" ht="11.25" customHeight="1" x14ac:dyDescent="0.25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</row>
    <row r="673" spans="1:50" ht="11.25" customHeight="1" x14ac:dyDescent="0.25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</row>
    <row r="674" spans="1:50" ht="11.25" customHeight="1" x14ac:dyDescent="0.25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</row>
    <row r="675" spans="1:50" ht="11.25" customHeight="1" x14ac:dyDescent="0.25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</row>
    <row r="676" spans="1:50" ht="11.25" customHeight="1" x14ac:dyDescent="0.25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</row>
    <row r="677" spans="1:50" ht="11.25" customHeight="1" x14ac:dyDescent="0.25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</row>
    <row r="678" spans="1:50" ht="11.25" customHeight="1" x14ac:dyDescent="0.25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</row>
    <row r="679" spans="1:50" ht="11.25" customHeight="1" x14ac:dyDescent="0.25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</row>
    <row r="680" spans="1:50" ht="11.25" customHeight="1" x14ac:dyDescent="0.25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</row>
    <row r="681" spans="1:50" ht="11.25" customHeight="1" x14ac:dyDescent="0.25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</row>
    <row r="682" spans="1:50" ht="11.25" customHeight="1" x14ac:dyDescent="0.25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</row>
    <row r="683" spans="1:50" ht="11.25" customHeight="1" x14ac:dyDescent="0.25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</row>
    <row r="684" spans="1:50" ht="11.25" customHeight="1" x14ac:dyDescent="0.25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</row>
    <row r="685" spans="1:50" ht="11.25" customHeight="1" x14ac:dyDescent="0.25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</row>
    <row r="686" spans="1:50" ht="11.25" customHeight="1" x14ac:dyDescent="0.25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</row>
    <row r="687" spans="1:50" ht="11.25" customHeight="1" x14ac:dyDescent="0.25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</row>
    <row r="688" spans="1:50" ht="11.25" customHeight="1" x14ac:dyDescent="0.25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</row>
    <row r="689" spans="1:50" ht="11.25" customHeight="1" x14ac:dyDescent="0.25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</row>
    <row r="690" spans="1:50" ht="11.25" customHeight="1" x14ac:dyDescent="0.25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</row>
    <row r="691" spans="1:50" ht="11.25" customHeight="1" x14ac:dyDescent="0.25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</row>
    <row r="692" spans="1:50" ht="11.25" customHeight="1" x14ac:dyDescent="0.25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</row>
    <row r="693" spans="1:50" ht="11.25" customHeight="1" x14ac:dyDescent="0.25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</row>
    <row r="694" spans="1:50" ht="11.25" customHeight="1" x14ac:dyDescent="0.25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</row>
    <row r="695" spans="1:50" ht="11.25" customHeight="1" x14ac:dyDescent="0.25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</row>
    <row r="696" spans="1:50" ht="11.25" customHeight="1" x14ac:dyDescent="0.25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</row>
    <row r="697" spans="1:50" ht="11.25" customHeight="1" x14ac:dyDescent="0.25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</row>
    <row r="698" spans="1:50" ht="11.25" customHeight="1" x14ac:dyDescent="0.25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</row>
    <row r="699" spans="1:50" ht="11.25" customHeight="1" x14ac:dyDescent="0.25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</row>
    <row r="700" spans="1:50" ht="11.25" customHeight="1" x14ac:dyDescent="0.25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</row>
    <row r="701" spans="1:50" ht="11.25" customHeight="1" x14ac:dyDescent="0.25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</row>
    <row r="702" spans="1:50" ht="11.25" customHeight="1" x14ac:dyDescent="0.25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</row>
    <row r="703" spans="1:50" ht="11.25" customHeight="1" x14ac:dyDescent="0.25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</row>
    <row r="704" spans="1:50" ht="11.25" customHeight="1" x14ac:dyDescent="0.25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</row>
    <row r="705" spans="1:50" ht="11.25" customHeight="1" x14ac:dyDescent="0.25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</row>
    <row r="706" spans="1:50" ht="11.25" customHeight="1" x14ac:dyDescent="0.25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</row>
    <row r="707" spans="1:50" ht="11.25" customHeight="1" x14ac:dyDescent="0.25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</row>
    <row r="708" spans="1:50" ht="11.25" customHeight="1" x14ac:dyDescent="0.25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</row>
    <row r="709" spans="1:50" ht="11.25" customHeight="1" x14ac:dyDescent="0.25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</row>
    <row r="710" spans="1:50" ht="11.25" customHeight="1" x14ac:dyDescent="0.25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</row>
    <row r="711" spans="1:50" ht="11.25" customHeight="1" x14ac:dyDescent="0.25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</row>
    <row r="712" spans="1:50" ht="11.25" customHeight="1" x14ac:dyDescent="0.25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</row>
    <row r="713" spans="1:50" ht="11.25" customHeight="1" x14ac:dyDescent="0.25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</row>
    <row r="714" spans="1:50" ht="11.25" customHeight="1" x14ac:dyDescent="0.25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</row>
    <row r="715" spans="1:50" ht="11.25" customHeight="1" x14ac:dyDescent="0.25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</row>
    <row r="716" spans="1:50" ht="11.25" customHeight="1" x14ac:dyDescent="0.25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</row>
    <row r="717" spans="1:50" ht="11.25" customHeight="1" x14ac:dyDescent="0.25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</row>
    <row r="718" spans="1:50" ht="11.25" customHeight="1" x14ac:dyDescent="0.25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</row>
    <row r="719" spans="1:50" ht="11.25" customHeight="1" x14ac:dyDescent="0.25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</row>
    <row r="720" spans="1:50" ht="11.25" customHeight="1" x14ac:dyDescent="0.25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</row>
    <row r="721" spans="1:50" ht="11.25" customHeight="1" x14ac:dyDescent="0.25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</row>
    <row r="722" spans="1:50" ht="11.25" customHeight="1" x14ac:dyDescent="0.25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</row>
    <row r="723" spans="1:50" ht="11.25" customHeight="1" x14ac:dyDescent="0.25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</row>
    <row r="724" spans="1:50" ht="11.25" customHeight="1" x14ac:dyDescent="0.25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</row>
    <row r="725" spans="1:50" ht="11.25" customHeight="1" x14ac:dyDescent="0.25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</row>
    <row r="726" spans="1:50" ht="11.25" customHeight="1" x14ac:dyDescent="0.25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</row>
    <row r="727" spans="1:50" ht="11.25" customHeight="1" x14ac:dyDescent="0.25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</row>
    <row r="728" spans="1:50" ht="11.25" customHeight="1" x14ac:dyDescent="0.25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</row>
    <row r="729" spans="1:50" ht="11.25" customHeight="1" x14ac:dyDescent="0.25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</row>
    <row r="730" spans="1:50" ht="11.25" customHeight="1" x14ac:dyDescent="0.25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</row>
    <row r="731" spans="1:50" ht="11.25" customHeight="1" x14ac:dyDescent="0.25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</row>
    <row r="732" spans="1:50" ht="11.25" customHeight="1" x14ac:dyDescent="0.25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</row>
    <row r="733" spans="1:50" ht="11.25" customHeight="1" x14ac:dyDescent="0.25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</row>
    <row r="734" spans="1:50" ht="11.25" customHeight="1" x14ac:dyDescent="0.25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</row>
    <row r="735" spans="1:50" ht="11.25" customHeight="1" x14ac:dyDescent="0.25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</row>
    <row r="736" spans="1:50" ht="11.25" customHeight="1" x14ac:dyDescent="0.25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</row>
    <row r="737" spans="1:50" ht="11.25" customHeight="1" x14ac:dyDescent="0.25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</row>
    <row r="738" spans="1:50" ht="11.25" customHeight="1" x14ac:dyDescent="0.25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</row>
    <row r="739" spans="1:50" ht="11.25" customHeight="1" x14ac:dyDescent="0.25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</row>
    <row r="740" spans="1:50" ht="11.25" customHeight="1" x14ac:dyDescent="0.25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</row>
    <row r="741" spans="1:50" ht="11.25" customHeight="1" x14ac:dyDescent="0.25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</row>
    <row r="742" spans="1:50" ht="11.25" customHeight="1" x14ac:dyDescent="0.25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</row>
    <row r="743" spans="1:50" ht="11.25" customHeight="1" x14ac:dyDescent="0.25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</row>
    <row r="744" spans="1:50" ht="11.25" customHeight="1" x14ac:dyDescent="0.25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</row>
    <row r="745" spans="1:50" ht="11.25" customHeight="1" x14ac:dyDescent="0.25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</row>
    <row r="746" spans="1:50" ht="11.25" customHeight="1" x14ac:dyDescent="0.25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</row>
    <row r="747" spans="1:50" ht="11.25" customHeight="1" x14ac:dyDescent="0.25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</row>
    <row r="748" spans="1:50" ht="11.25" customHeight="1" x14ac:dyDescent="0.25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</row>
    <row r="749" spans="1:50" ht="11.25" customHeight="1" x14ac:dyDescent="0.25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</row>
    <row r="750" spans="1:50" ht="11.25" customHeight="1" x14ac:dyDescent="0.25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</row>
    <row r="751" spans="1:50" ht="11.25" customHeight="1" x14ac:dyDescent="0.25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</row>
    <row r="752" spans="1:50" ht="11.25" customHeight="1" x14ac:dyDescent="0.25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</row>
    <row r="753" spans="1:50" ht="11.25" customHeight="1" x14ac:dyDescent="0.25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</row>
    <row r="754" spans="1:50" ht="11.25" customHeight="1" x14ac:dyDescent="0.25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</row>
    <row r="755" spans="1:50" ht="11.25" customHeight="1" x14ac:dyDescent="0.25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</row>
    <row r="756" spans="1:50" ht="11.25" customHeight="1" x14ac:dyDescent="0.25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</row>
    <row r="757" spans="1:50" ht="11.25" customHeight="1" x14ac:dyDescent="0.25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</row>
    <row r="758" spans="1:50" ht="11.25" customHeight="1" x14ac:dyDescent="0.25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</row>
    <row r="759" spans="1:50" ht="11.25" customHeight="1" x14ac:dyDescent="0.25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</row>
    <row r="760" spans="1:50" ht="11.25" customHeight="1" x14ac:dyDescent="0.25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</row>
    <row r="761" spans="1:50" ht="11.25" customHeight="1" x14ac:dyDescent="0.25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</row>
    <row r="762" spans="1:50" ht="11.25" customHeight="1" x14ac:dyDescent="0.25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</row>
    <row r="763" spans="1:50" ht="11.25" customHeight="1" x14ac:dyDescent="0.25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</row>
    <row r="764" spans="1:50" ht="11.25" customHeight="1" x14ac:dyDescent="0.25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</row>
    <row r="765" spans="1:50" ht="11.25" customHeight="1" x14ac:dyDescent="0.25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</row>
    <row r="766" spans="1:50" ht="11.25" customHeight="1" x14ac:dyDescent="0.25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</row>
    <row r="767" spans="1:50" ht="11.25" customHeight="1" x14ac:dyDescent="0.25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</row>
    <row r="768" spans="1:50" ht="11.25" customHeight="1" x14ac:dyDescent="0.25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</row>
    <row r="769" spans="1:50" ht="11.25" customHeight="1" x14ac:dyDescent="0.25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</row>
    <row r="770" spans="1:50" ht="11.25" customHeight="1" x14ac:dyDescent="0.25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</row>
    <row r="771" spans="1:50" ht="11.25" customHeight="1" x14ac:dyDescent="0.25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</row>
    <row r="772" spans="1:50" ht="11.25" customHeight="1" x14ac:dyDescent="0.25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</row>
    <row r="773" spans="1:50" ht="11.25" customHeight="1" x14ac:dyDescent="0.25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</row>
    <row r="774" spans="1:50" ht="11.25" customHeight="1" x14ac:dyDescent="0.25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</row>
    <row r="775" spans="1:50" ht="11.25" customHeight="1" x14ac:dyDescent="0.25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</row>
    <row r="776" spans="1:50" ht="11.25" customHeight="1" x14ac:dyDescent="0.25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</row>
    <row r="777" spans="1:50" ht="11.25" customHeight="1" x14ac:dyDescent="0.25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</row>
    <row r="778" spans="1:50" ht="11.25" customHeight="1" x14ac:dyDescent="0.25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</row>
    <row r="779" spans="1:50" ht="11.25" customHeight="1" x14ac:dyDescent="0.25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</row>
    <row r="780" spans="1:50" ht="11.25" customHeight="1" x14ac:dyDescent="0.25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</row>
    <row r="781" spans="1:50" ht="11.25" customHeight="1" x14ac:dyDescent="0.25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</row>
    <row r="782" spans="1:50" ht="11.25" customHeight="1" x14ac:dyDescent="0.25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</row>
    <row r="783" spans="1:50" ht="11.25" customHeight="1" x14ac:dyDescent="0.25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</row>
    <row r="784" spans="1:50" ht="11.25" customHeight="1" x14ac:dyDescent="0.25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</row>
    <row r="785" spans="1:50" ht="11.25" customHeight="1" x14ac:dyDescent="0.25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</row>
    <row r="786" spans="1:50" ht="11.25" customHeight="1" x14ac:dyDescent="0.25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</row>
    <row r="787" spans="1:50" ht="11.25" customHeight="1" x14ac:dyDescent="0.25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</row>
    <row r="788" spans="1:50" ht="11.25" customHeight="1" x14ac:dyDescent="0.25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</row>
    <row r="789" spans="1:50" ht="11.25" customHeight="1" x14ac:dyDescent="0.25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</row>
    <row r="790" spans="1:50" ht="11.25" customHeight="1" x14ac:dyDescent="0.25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</row>
    <row r="791" spans="1:50" ht="11.25" customHeight="1" x14ac:dyDescent="0.25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</row>
    <row r="792" spans="1:50" ht="11.25" customHeight="1" x14ac:dyDescent="0.25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</row>
    <row r="793" spans="1:50" ht="11.25" customHeight="1" x14ac:dyDescent="0.25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</row>
    <row r="794" spans="1:50" ht="11.25" customHeight="1" x14ac:dyDescent="0.25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</row>
    <row r="795" spans="1:50" ht="11.25" customHeight="1" x14ac:dyDescent="0.25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</row>
    <row r="796" spans="1:50" ht="11.25" customHeight="1" x14ac:dyDescent="0.25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</row>
    <row r="797" spans="1:50" ht="11.25" customHeight="1" x14ac:dyDescent="0.25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</row>
    <row r="798" spans="1:50" ht="11.25" customHeight="1" x14ac:dyDescent="0.25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</row>
    <row r="799" spans="1:50" ht="11.25" customHeight="1" x14ac:dyDescent="0.25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</row>
    <row r="800" spans="1:50" ht="11.25" customHeight="1" x14ac:dyDescent="0.25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</row>
    <row r="801" spans="1:50" ht="11.25" customHeight="1" x14ac:dyDescent="0.25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</row>
    <row r="802" spans="1:50" ht="11.25" customHeight="1" x14ac:dyDescent="0.25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</row>
    <row r="803" spans="1:50" ht="11.25" customHeight="1" x14ac:dyDescent="0.25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</row>
    <row r="804" spans="1:50" ht="11.25" customHeight="1" x14ac:dyDescent="0.25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</row>
    <row r="805" spans="1:50" ht="11.25" customHeight="1" x14ac:dyDescent="0.25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</row>
    <row r="806" spans="1:50" ht="11.25" customHeight="1" x14ac:dyDescent="0.25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</row>
    <row r="807" spans="1:50" ht="11.25" customHeight="1" x14ac:dyDescent="0.25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</row>
    <row r="808" spans="1:50" ht="11.25" customHeight="1" x14ac:dyDescent="0.25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</row>
    <row r="809" spans="1:50" ht="11.25" customHeight="1" x14ac:dyDescent="0.25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</row>
    <row r="810" spans="1:50" ht="11.25" customHeight="1" x14ac:dyDescent="0.25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</row>
    <row r="811" spans="1:50" ht="11.25" customHeight="1" x14ac:dyDescent="0.25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</row>
    <row r="812" spans="1:50" ht="11.25" customHeight="1" x14ac:dyDescent="0.25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</row>
    <row r="813" spans="1:50" ht="11.25" customHeight="1" x14ac:dyDescent="0.25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</row>
    <row r="814" spans="1:50" ht="11.25" customHeight="1" x14ac:dyDescent="0.25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</row>
    <row r="815" spans="1:50" ht="11.25" customHeight="1" x14ac:dyDescent="0.25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</row>
    <row r="816" spans="1:50" ht="11.25" customHeight="1" x14ac:dyDescent="0.25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</row>
    <row r="817" spans="1:50" ht="11.25" customHeight="1" x14ac:dyDescent="0.25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</row>
    <row r="818" spans="1:50" ht="11.25" customHeight="1" x14ac:dyDescent="0.25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</row>
    <row r="819" spans="1:50" ht="11.25" customHeight="1" x14ac:dyDescent="0.25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</row>
    <row r="820" spans="1:50" ht="11.25" customHeight="1" x14ac:dyDescent="0.25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</row>
    <row r="821" spans="1:50" ht="11.25" customHeight="1" x14ac:dyDescent="0.25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</row>
    <row r="822" spans="1:50" ht="11.25" customHeight="1" x14ac:dyDescent="0.25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</row>
    <row r="823" spans="1:50" ht="11.25" customHeight="1" x14ac:dyDescent="0.25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</row>
    <row r="824" spans="1:50" ht="11.25" customHeight="1" x14ac:dyDescent="0.25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</row>
    <row r="825" spans="1:50" ht="11.25" customHeight="1" x14ac:dyDescent="0.25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</row>
    <row r="826" spans="1:50" ht="11.25" customHeight="1" x14ac:dyDescent="0.25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</row>
    <row r="827" spans="1:50" ht="11.25" customHeight="1" x14ac:dyDescent="0.25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</row>
    <row r="828" spans="1:50" ht="11.25" customHeight="1" x14ac:dyDescent="0.25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</row>
    <row r="829" spans="1:50" ht="11.25" customHeight="1" x14ac:dyDescent="0.25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</row>
    <row r="830" spans="1:50" ht="11.25" customHeight="1" x14ac:dyDescent="0.25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</row>
    <row r="831" spans="1:50" ht="11.25" customHeight="1" x14ac:dyDescent="0.25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</row>
    <row r="832" spans="1:50" ht="11.25" customHeight="1" x14ac:dyDescent="0.25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</row>
    <row r="833" spans="1:50" ht="11.25" customHeight="1" x14ac:dyDescent="0.25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</row>
    <row r="834" spans="1:50" ht="11.25" customHeight="1" x14ac:dyDescent="0.25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</row>
    <row r="835" spans="1:50" ht="11.25" customHeight="1" x14ac:dyDescent="0.25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</row>
    <row r="836" spans="1:50" ht="11.25" customHeight="1" x14ac:dyDescent="0.25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</row>
    <row r="837" spans="1:50" ht="11.25" customHeight="1" x14ac:dyDescent="0.25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</row>
    <row r="838" spans="1:50" ht="11.25" customHeight="1" x14ac:dyDescent="0.25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</row>
    <row r="839" spans="1:50" ht="11.25" customHeight="1" x14ac:dyDescent="0.25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</row>
    <row r="840" spans="1:50" ht="11.25" customHeight="1" x14ac:dyDescent="0.25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</row>
    <row r="841" spans="1:50" ht="11.25" customHeight="1" x14ac:dyDescent="0.25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</row>
    <row r="842" spans="1:50" ht="11.25" customHeight="1" x14ac:dyDescent="0.25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</row>
    <row r="843" spans="1:50" ht="11.25" customHeight="1" x14ac:dyDescent="0.25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</row>
    <row r="844" spans="1:50" ht="11.25" customHeight="1" x14ac:dyDescent="0.25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</row>
    <row r="845" spans="1:50" ht="11.25" customHeight="1" x14ac:dyDescent="0.25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</row>
    <row r="846" spans="1:50" ht="11.25" customHeight="1" x14ac:dyDescent="0.25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</row>
    <row r="847" spans="1:50" ht="11.25" customHeight="1" x14ac:dyDescent="0.25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</row>
    <row r="848" spans="1:50" ht="11.25" customHeight="1" x14ac:dyDescent="0.25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</row>
    <row r="849" spans="1:50" ht="11.25" customHeight="1" x14ac:dyDescent="0.25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</row>
    <row r="850" spans="1:50" ht="11.25" customHeight="1" x14ac:dyDescent="0.25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</row>
    <row r="851" spans="1:50" ht="11.25" customHeight="1" x14ac:dyDescent="0.25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</row>
    <row r="852" spans="1:50" ht="11.25" customHeight="1" x14ac:dyDescent="0.25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</row>
    <row r="853" spans="1:50" ht="11.25" customHeight="1" x14ac:dyDescent="0.25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</row>
    <row r="854" spans="1:50" ht="11.25" customHeight="1" x14ac:dyDescent="0.25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</row>
    <row r="855" spans="1:50" ht="11.25" customHeight="1" x14ac:dyDescent="0.25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</row>
    <row r="856" spans="1:50" ht="11.25" customHeight="1" x14ac:dyDescent="0.25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</row>
    <row r="857" spans="1:50" ht="11.25" customHeight="1" x14ac:dyDescent="0.25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</row>
    <row r="858" spans="1:50" ht="11.25" customHeight="1" x14ac:dyDescent="0.25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</row>
    <row r="859" spans="1:50" ht="11.25" customHeight="1" x14ac:dyDescent="0.25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</row>
    <row r="860" spans="1:50" ht="11.25" customHeight="1" x14ac:dyDescent="0.25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</row>
    <row r="861" spans="1:50" ht="11.25" customHeight="1" x14ac:dyDescent="0.25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</row>
    <row r="862" spans="1:50" ht="11.25" customHeight="1" x14ac:dyDescent="0.25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</row>
    <row r="863" spans="1:50" ht="11.25" customHeight="1" x14ac:dyDescent="0.25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</row>
    <row r="864" spans="1:50" ht="11.25" customHeight="1" x14ac:dyDescent="0.25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</row>
    <row r="865" spans="1:50" ht="11.25" customHeight="1" x14ac:dyDescent="0.25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</row>
    <row r="866" spans="1:50" ht="11.25" customHeight="1" x14ac:dyDescent="0.25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</row>
    <row r="867" spans="1:50" ht="11.25" customHeight="1" x14ac:dyDescent="0.25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</row>
    <row r="868" spans="1:50" ht="11.25" customHeight="1" x14ac:dyDescent="0.25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</row>
    <row r="869" spans="1:50" ht="11.25" customHeight="1" x14ac:dyDescent="0.25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</row>
    <row r="870" spans="1:50" ht="11.25" customHeight="1" x14ac:dyDescent="0.25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</row>
    <row r="871" spans="1:50" ht="11.25" customHeight="1" x14ac:dyDescent="0.25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</row>
    <row r="872" spans="1:50" ht="11.25" customHeight="1" x14ac:dyDescent="0.25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</row>
    <row r="873" spans="1:50" ht="11.25" customHeight="1" x14ac:dyDescent="0.25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</row>
    <row r="874" spans="1:50" ht="11.25" customHeight="1" x14ac:dyDescent="0.25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</row>
    <row r="875" spans="1:50" ht="11.25" customHeight="1" x14ac:dyDescent="0.25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</row>
    <row r="876" spans="1:50" ht="11.25" customHeight="1" x14ac:dyDescent="0.25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</row>
    <row r="877" spans="1:50" ht="11.25" customHeight="1" x14ac:dyDescent="0.25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</row>
    <row r="878" spans="1:50" ht="11.25" customHeight="1" x14ac:dyDescent="0.25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</row>
    <row r="879" spans="1:50" ht="11.25" customHeight="1" x14ac:dyDescent="0.25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</row>
    <row r="880" spans="1:50" ht="11.25" customHeight="1" x14ac:dyDescent="0.25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</row>
    <row r="881" spans="1:50" ht="11.25" customHeight="1" x14ac:dyDescent="0.25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</row>
    <row r="882" spans="1:50" ht="11.25" customHeight="1" x14ac:dyDescent="0.25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</row>
    <row r="883" spans="1:50" ht="11.25" customHeight="1" x14ac:dyDescent="0.25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</row>
    <row r="884" spans="1:50" ht="11.25" customHeight="1" x14ac:dyDescent="0.25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</row>
    <row r="885" spans="1:50" ht="11.25" customHeight="1" x14ac:dyDescent="0.25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</row>
    <row r="886" spans="1:50" ht="11.25" customHeight="1" x14ac:dyDescent="0.25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</row>
    <row r="887" spans="1:50" ht="11.25" customHeight="1" x14ac:dyDescent="0.25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</row>
    <row r="888" spans="1:50" ht="11.25" customHeight="1" x14ac:dyDescent="0.25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</row>
    <row r="889" spans="1:50" ht="11.25" customHeight="1" x14ac:dyDescent="0.25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</row>
    <row r="890" spans="1:50" ht="11.25" customHeight="1" x14ac:dyDescent="0.25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</row>
    <row r="891" spans="1:50" ht="11.25" customHeight="1" x14ac:dyDescent="0.25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</row>
    <row r="892" spans="1:50" ht="11.25" customHeight="1" x14ac:dyDescent="0.25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</row>
    <row r="893" spans="1:50" ht="11.25" customHeight="1" x14ac:dyDescent="0.25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</row>
    <row r="894" spans="1:50" ht="11.25" customHeight="1" x14ac:dyDescent="0.25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</row>
    <row r="895" spans="1:50" ht="11.25" customHeight="1" x14ac:dyDescent="0.25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</row>
    <row r="896" spans="1:50" ht="11.25" customHeight="1" x14ac:dyDescent="0.25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</row>
    <row r="897" spans="1:50" ht="11.25" customHeight="1" x14ac:dyDescent="0.25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</row>
    <row r="898" spans="1:50" ht="11.25" customHeight="1" x14ac:dyDescent="0.25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</row>
    <row r="899" spans="1:50" ht="11.25" customHeight="1" x14ac:dyDescent="0.25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</row>
    <row r="900" spans="1:50" ht="11.25" customHeight="1" x14ac:dyDescent="0.25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</row>
    <row r="901" spans="1:50" ht="11.25" customHeight="1" x14ac:dyDescent="0.25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</row>
    <row r="902" spans="1:50" ht="11.25" customHeight="1" x14ac:dyDescent="0.25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</row>
    <row r="903" spans="1:50" ht="11.25" customHeight="1" x14ac:dyDescent="0.25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</row>
    <row r="904" spans="1:50" ht="11.25" customHeight="1" x14ac:dyDescent="0.25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</row>
    <row r="905" spans="1:50" ht="11.25" customHeight="1" x14ac:dyDescent="0.25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</row>
    <row r="906" spans="1:50" ht="11.25" customHeight="1" x14ac:dyDescent="0.25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</row>
    <row r="907" spans="1:50" ht="11.25" customHeight="1" x14ac:dyDescent="0.25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</row>
    <row r="908" spans="1:50" ht="11.25" customHeight="1" x14ac:dyDescent="0.25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</row>
    <row r="909" spans="1:50" ht="11.25" customHeight="1" x14ac:dyDescent="0.25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</row>
    <row r="910" spans="1:50" ht="11.25" customHeight="1" x14ac:dyDescent="0.25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</row>
    <row r="911" spans="1:50" ht="11.25" customHeight="1" x14ac:dyDescent="0.25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</row>
    <row r="912" spans="1:50" ht="11.25" customHeight="1" x14ac:dyDescent="0.25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</row>
    <row r="913" spans="1:50" ht="11.25" customHeight="1" x14ac:dyDescent="0.25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</row>
    <row r="914" spans="1:50" ht="11.25" customHeight="1" x14ac:dyDescent="0.25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</row>
    <row r="915" spans="1:50" ht="11.25" customHeight="1" x14ac:dyDescent="0.25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</row>
    <row r="916" spans="1:50" ht="11.25" customHeight="1" x14ac:dyDescent="0.25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</row>
    <row r="917" spans="1:50" ht="11.25" customHeight="1" x14ac:dyDescent="0.25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</row>
    <row r="918" spans="1:50" ht="11.25" customHeight="1" x14ac:dyDescent="0.25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</row>
    <row r="919" spans="1:50" ht="11.25" customHeight="1" x14ac:dyDescent="0.25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</row>
    <row r="920" spans="1:50" ht="11.25" customHeight="1" x14ac:dyDescent="0.25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</row>
    <row r="921" spans="1:50" ht="11.25" customHeight="1" x14ac:dyDescent="0.25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</row>
    <row r="922" spans="1:50" ht="11.25" customHeight="1" x14ac:dyDescent="0.25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</row>
    <row r="923" spans="1:50" ht="11.25" customHeight="1" x14ac:dyDescent="0.25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</row>
    <row r="924" spans="1:50" ht="11.25" customHeight="1" x14ac:dyDescent="0.25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</row>
    <row r="925" spans="1:50" ht="11.25" customHeight="1" x14ac:dyDescent="0.25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</row>
    <row r="926" spans="1:50" ht="11.25" customHeight="1" x14ac:dyDescent="0.25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</row>
    <row r="927" spans="1:50" ht="11.25" customHeight="1" x14ac:dyDescent="0.25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</row>
    <row r="928" spans="1:50" ht="11.25" customHeight="1" x14ac:dyDescent="0.25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</row>
    <row r="929" spans="1:50" ht="11.25" customHeight="1" x14ac:dyDescent="0.25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</row>
    <row r="930" spans="1:50" ht="11.25" customHeight="1" x14ac:dyDescent="0.25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</row>
    <row r="931" spans="1:50" ht="11.25" customHeight="1" x14ac:dyDescent="0.25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</row>
    <row r="932" spans="1:50" ht="11.25" customHeight="1" x14ac:dyDescent="0.25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</row>
    <row r="933" spans="1:50" ht="11.25" customHeight="1" x14ac:dyDescent="0.25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</row>
    <row r="934" spans="1:50" ht="11.25" customHeight="1" x14ac:dyDescent="0.25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</row>
    <row r="935" spans="1:50" ht="11.25" customHeight="1" x14ac:dyDescent="0.25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</row>
    <row r="936" spans="1:50" ht="11.25" customHeight="1" x14ac:dyDescent="0.25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</row>
    <row r="937" spans="1:50" ht="11.25" customHeight="1" x14ac:dyDescent="0.25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</row>
    <row r="938" spans="1:50" ht="11.25" customHeight="1" x14ac:dyDescent="0.25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</row>
    <row r="939" spans="1:50" ht="11.25" customHeight="1" x14ac:dyDescent="0.25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</row>
    <row r="940" spans="1:50" ht="11.25" customHeight="1" x14ac:dyDescent="0.25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</row>
    <row r="941" spans="1:50" ht="11.25" customHeight="1" x14ac:dyDescent="0.25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</row>
    <row r="942" spans="1:50" ht="11.25" customHeight="1" x14ac:dyDescent="0.25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</row>
    <row r="943" spans="1:50" ht="11.25" customHeight="1" x14ac:dyDescent="0.25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</row>
    <row r="944" spans="1:50" ht="11.25" customHeight="1" x14ac:dyDescent="0.25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</row>
    <row r="945" spans="1:50" ht="11.25" customHeight="1" x14ac:dyDescent="0.25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</row>
    <row r="946" spans="1:50" ht="11.25" customHeight="1" x14ac:dyDescent="0.25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</row>
    <row r="947" spans="1:50" ht="11.25" customHeight="1" x14ac:dyDescent="0.25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</row>
    <row r="948" spans="1:50" ht="11.25" customHeight="1" x14ac:dyDescent="0.25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</row>
    <row r="949" spans="1:50" ht="11.25" customHeight="1" x14ac:dyDescent="0.25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</row>
    <row r="950" spans="1:50" ht="11.25" customHeight="1" x14ac:dyDescent="0.25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</row>
    <row r="951" spans="1:50" ht="11.25" customHeight="1" x14ac:dyDescent="0.25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</row>
    <row r="952" spans="1:50" ht="11.25" customHeight="1" x14ac:dyDescent="0.25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</row>
    <row r="953" spans="1:50" ht="11.25" customHeight="1" x14ac:dyDescent="0.25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</row>
    <row r="954" spans="1:50" ht="11.25" customHeight="1" x14ac:dyDescent="0.25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</row>
    <row r="955" spans="1:50" ht="11.25" customHeight="1" x14ac:dyDescent="0.25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</row>
    <row r="956" spans="1:50" ht="11.25" customHeight="1" x14ac:dyDescent="0.25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</row>
    <row r="957" spans="1:50" ht="11.25" customHeight="1" x14ac:dyDescent="0.25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</row>
    <row r="958" spans="1:50" ht="11.25" customHeight="1" x14ac:dyDescent="0.25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</row>
    <row r="959" spans="1:50" ht="11.25" customHeight="1" x14ac:dyDescent="0.25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</row>
    <row r="960" spans="1:50" ht="11.25" customHeight="1" x14ac:dyDescent="0.25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</row>
    <row r="961" spans="1:50" ht="11.25" customHeight="1" x14ac:dyDescent="0.25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</row>
    <row r="962" spans="1:50" ht="11.25" customHeight="1" x14ac:dyDescent="0.25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</row>
    <row r="963" spans="1:50" ht="11.25" customHeight="1" x14ac:dyDescent="0.25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</row>
    <row r="964" spans="1:50" ht="11.25" customHeight="1" x14ac:dyDescent="0.25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</row>
    <row r="965" spans="1:50" ht="11.25" customHeight="1" x14ac:dyDescent="0.25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</row>
    <row r="966" spans="1:50" ht="11.25" customHeight="1" x14ac:dyDescent="0.25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</row>
    <row r="967" spans="1:50" ht="11.25" customHeight="1" x14ac:dyDescent="0.25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</row>
    <row r="968" spans="1:50" ht="11.25" customHeight="1" x14ac:dyDescent="0.25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</row>
    <row r="969" spans="1:50" ht="11.25" customHeight="1" x14ac:dyDescent="0.25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</row>
    <row r="970" spans="1:50" ht="11.25" customHeight="1" x14ac:dyDescent="0.25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</row>
    <row r="971" spans="1:50" ht="11.25" customHeight="1" x14ac:dyDescent="0.25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</row>
    <row r="972" spans="1:50" ht="11.25" customHeight="1" x14ac:dyDescent="0.25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</row>
    <row r="973" spans="1:50" ht="11.25" customHeight="1" x14ac:dyDescent="0.25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</row>
    <row r="974" spans="1:50" ht="11.25" customHeight="1" x14ac:dyDescent="0.25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</row>
    <row r="975" spans="1:50" ht="11.25" customHeight="1" x14ac:dyDescent="0.25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</row>
    <row r="976" spans="1:50" ht="11.25" customHeight="1" x14ac:dyDescent="0.25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</row>
    <row r="977" spans="1:50" ht="11.25" customHeight="1" x14ac:dyDescent="0.25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</row>
    <row r="978" spans="1:50" ht="11.25" customHeight="1" x14ac:dyDescent="0.25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</row>
    <row r="979" spans="1:50" ht="11.25" customHeight="1" x14ac:dyDescent="0.25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</row>
    <row r="980" spans="1:50" ht="11.25" customHeight="1" x14ac:dyDescent="0.25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</row>
    <row r="981" spans="1:50" ht="11.25" customHeight="1" x14ac:dyDescent="0.25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</row>
    <row r="982" spans="1:50" ht="11.25" customHeight="1" x14ac:dyDescent="0.25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</row>
    <row r="983" spans="1:50" ht="11.25" customHeight="1" x14ac:dyDescent="0.25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</row>
    <row r="984" spans="1:50" ht="11.25" customHeight="1" x14ac:dyDescent="0.25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</row>
    <row r="985" spans="1:50" ht="11.25" customHeight="1" x14ac:dyDescent="0.25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</row>
    <row r="986" spans="1:50" ht="11.25" customHeight="1" x14ac:dyDescent="0.25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</row>
    <row r="987" spans="1:50" ht="11.25" customHeight="1" x14ac:dyDescent="0.25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</row>
    <row r="988" spans="1:50" ht="11.25" customHeight="1" x14ac:dyDescent="0.25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</row>
    <row r="989" spans="1:50" ht="11.25" customHeight="1" x14ac:dyDescent="0.25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</row>
    <row r="990" spans="1:50" ht="11.25" customHeight="1" x14ac:dyDescent="0.25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</row>
    <row r="991" spans="1:50" ht="11.25" customHeight="1" x14ac:dyDescent="0.25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  <c r="AR991" s="108"/>
      <c r="AS991" s="108"/>
      <c r="AT991" s="108"/>
      <c r="AU991" s="108"/>
      <c r="AV991" s="108"/>
      <c r="AW991" s="108"/>
      <c r="AX991" s="108"/>
    </row>
    <row r="992" spans="1:50" ht="11.25" customHeight="1" x14ac:dyDescent="0.25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</row>
    <row r="993" spans="1:50" ht="11.25" customHeight="1" x14ac:dyDescent="0.25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  <c r="AR993" s="108"/>
      <c r="AS993" s="108"/>
      <c r="AT993" s="108"/>
      <c r="AU993" s="108"/>
      <c r="AV993" s="108"/>
      <c r="AW993" s="108"/>
      <c r="AX993" s="108"/>
    </row>
    <row r="994" spans="1:50" ht="11.25" customHeight="1" x14ac:dyDescent="0.25">
      <c r="A994" s="108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  <c r="AQ994" s="108"/>
      <c r="AR994" s="108"/>
      <c r="AS994" s="108"/>
      <c r="AT994" s="108"/>
      <c r="AU994" s="108"/>
      <c r="AV994" s="108"/>
      <c r="AW994" s="108"/>
      <c r="AX994" s="108"/>
    </row>
    <row r="995" spans="1:50" ht="11.25" customHeight="1" x14ac:dyDescent="0.25">
      <c r="A995" s="108"/>
      <c r="B995" s="108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  <c r="AQ995" s="108"/>
      <c r="AR995" s="108"/>
      <c r="AS995" s="108"/>
      <c r="AT995" s="108"/>
      <c r="AU995" s="108"/>
      <c r="AV995" s="108"/>
      <c r="AW995" s="108"/>
      <c r="AX995" s="108"/>
    </row>
    <row r="996" spans="1:50" ht="11.25" customHeight="1" x14ac:dyDescent="0.25">
      <c r="A996" s="108"/>
      <c r="B996" s="108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  <c r="AQ996" s="108"/>
      <c r="AR996" s="108"/>
      <c r="AS996" s="108"/>
      <c r="AT996" s="108"/>
      <c r="AU996" s="108"/>
      <c r="AV996" s="108"/>
      <c r="AW996" s="108"/>
      <c r="AX996" s="108"/>
    </row>
    <row r="997" spans="1:50" ht="11.25" customHeight="1" x14ac:dyDescent="0.25">
      <c r="A997" s="108"/>
      <c r="B997" s="108"/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  <c r="AQ997" s="108"/>
      <c r="AR997" s="108"/>
      <c r="AS997" s="108"/>
      <c r="AT997" s="108"/>
      <c r="AU997" s="108"/>
      <c r="AV997" s="108"/>
      <c r="AW997" s="108"/>
      <c r="AX997" s="108"/>
    </row>
    <row r="998" spans="1:50" ht="11.25" customHeight="1" x14ac:dyDescent="0.25">
      <c r="A998" s="108"/>
      <c r="B998" s="108"/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  <c r="AQ998" s="108"/>
      <c r="AR998" s="108"/>
      <c r="AS998" s="108"/>
      <c r="AT998" s="108"/>
      <c r="AU998" s="108"/>
      <c r="AV998" s="108"/>
      <c r="AW998" s="108"/>
      <c r="AX998" s="108"/>
    </row>
    <row r="999" spans="1:50" ht="11.25" customHeight="1" x14ac:dyDescent="0.25">
      <c r="A999" s="108"/>
      <c r="B999" s="108"/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</row>
    <row r="1000" spans="1:50" ht="11.25" customHeight="1" x14ac:dyDescent="0.25">
      <c r="A1000" s="108"/>
      <c r="B1000" s="108"/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  <c r="AQ1000" s="108"/>
      <c r="AR1000" s="108"/>
      <c r="AS1000" s="108"/>
      <c r="AT1000" s="108"/>
      <c r="AU1000" s="108"/>
      <c r="AV1000" s="108"/>
      <c r="AW1000" s="108"/>
      <c r="AX1000" s="108"/>
    </row>
  </sheetData>
  <pageMargins left="0.511811024" right="0.511811024" top="0.78740157499999996" bottom="0.78740157499999996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 x14ac:dyDescent="0.25"/>
  <cols>
    <col min="1" max="1" width="30.28515625" customWidth="1"/>
    <col min="2" max="2" width="35.42578125" customWidth="1"/>
    <col min="3" max="3" width="36.140625" customWidth="1"/>
    <col min="4" max="4" width="52.140625" customWidth="1"/>
    <col min="5" max="5" width="26" customWidth="1"/>
    <col min="6" max="6" width="26.140625" customWidth="1"/>
    <col min="7" max="26" width="8.85546875" customWidth="1"/>
  </cols>
  <sheetData>
    <row r="1" spans="1:26" ht="15.75" x14ac:dyDescent="0.25">
      <c r="A1" s="2"/>
      <c r="B1" s="3" t="s">
        <v>3</v>
      </c>
      <c r="C1" s="2"/>
      <c r="D1" s="3" t="s">
        <v>4</v>
      </c>
      <c r="E1" s="3" t="s">
        <v>5</v>
      </c>
      <c r="F1" s="3" t="s">
        <v>6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x14ac:dyDescent="0.25">
      <c r="A2" s="5" t="s">
        <v>7</v>
      </c>
      <c r="B2" s="3"/>
      <c r="C2" s="2"/>
      <c r="D2" s="2"/>
      <c r="E2" s="2"/>
      <c r="F2" s="2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x14ac:dyDescent="0.25">
      <c r="A3" s="6" t="s">
        <v>8</v>
      </c>
      <c r="B3" s="2" t="s">
        <v>9</v>
      </c>
      <c r="C3" s="2"/>
      <c r="D3" s="2" t="s">
        <v>10</v>
      </c>
      <c r="E3" s="2"/>
      <c r="F3" s="2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7" customHeight="1" x14ac:dyDescent="0.25">
      <c r="A4" s="7" t="s">
        <v>11</v>
      </c>
      <c r="B4" s="2"/>
      <c r="C4" s="2"/>
      <c r="D4" s="2"/>
      <c r="E4" s="2"/>
      <c r="F4" s="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x14ac:dyDescent="0.25">
      <c r="A5" s="6" t="s">
        <v>12</v>
      </c>
      <c r="B5" s="2" t="s">
        <v>13</v>
      </c>
      <c r="C5" s="2"/>
      <c r="D5" s="2" t="s">
        <v>14</v>
      </c>
      <c r="E5" s="2" t="s">
        <v>15</v>
      </c>
      <c r="F5" s="2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x14ac:dyDescent="0.25">
      <c r="A6" s="5" t="s">
        <v>16</v>
      </c>
      <c r="B6" s="2"/>
      <c r="C6" s="2"/>
      <c r="D6" s="2"/>
      <c r="E6" s="2"/>
      <c r="F6" s="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x14ac:dyDescent="0.25">
      <c r="A7" s="3" t="s">
        <v>17</v>
      </c>
      <c r="B7" s="3"/>
      <c r="C7" s="3"/>
      <c r="D7" s="3"/>
      <c r="E7" s="3"/>
      <c r="F7" s="3"/>
      <c r="G7" s="8"/>
      <c r="H7" s="4"/>
      <c r="I7" s="4"/>
      <c r="J7" s="4"/>
      <c r="K7" s="4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x14ac:dyDescent="0.25">
      <c r="A8" s="6" t="s">
        <v>18</v>
      </c>
      <c r="B8" s="2" t="s">
        <v>19</v>
      </c>
      <c r="C8" s="2" t="s">
        <v>20</v>
      </c>
      <c r="D8" s="2" t="s">
        <v>21</v>
      </c>
      <c r="E8" s="2" t="s">
        <v>22</v>
      </c>
      <c r="F8" s="2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x14ac:dyDescent="0.25">
      <c r="A9" s="6" t="s">
        <v>23</v>
      </c>
      <c r="B9" s="2" t="s">
        <v>24</v>
      </c>
      <c r="C9" s="2"/>
      <c r="D9" s="2" t="s">
        <v>25</v>
      </c>
      <c r="E9" s="2" t="s">
        <v>15</v>
      </c>
      <c r="F9" s="2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x14ac:dyDescent="0.25">
      <c r="A10" s="6" t="s">
        <v>26</v>
      </c>
      <c r="B10" s="2" t="s">
        <v>27</v>
      </c>
      <c r="C10" s="2" t="s">
        <v>28</v>
      </c>
      <c r="D10" s="2" t="s">
        <v>29</v>
      </c>
      <c r="E10" s="2" t="s">
        <v>15</v>
      </c>
      <c r="F10" s="2"/>
      <c r="G10" s="4"/>
      <c r="H10" s="9" t="s">
        <v>30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x14ac:dyDescent="0.25">
      <c r="A11" s="6" t="s">
        <v>31</v>
      </c>
      <c r="B11" s="2" t="s">
        <v>32</v>
      </c>
      <c r="C11" s="2" t="s">
        <v>33</v>
      </c>
      <c r="D11" s="2" t="s">
        <v>34</v>
      </c>
      <c r="E11" s="2" t="s">
        <v>15</v>
      </c>
      <c r="F11" s="2"/>
      <c r="G11" s="4"/>
      <c r="H11" s="9" t="s">
        <v>35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x14ac:dyDescent="0.25">
      <c r="A12" s="6" t="s">
        <v>36</v>
      </c>
      <c r="B12" s="2" t="s">
        <v>37</v>
      </c>
      <c r="C12" s="2"/>
      <c r="D12" s="2" t="s">
        <v>38</v>
      </c>
      <c r="E12" s="2" t="s">
        <v>15</v>
      </c>
      <c r="F12" s="2"/>
      <c r="G12" s="4"/>
      <c r="H12" s="9" t="s">
        <v>39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x14ac:dyDescent="0.25">
      <c r="A13" s="6" t="s">
        <v>40</v>
      </c>
      <c r="B13" s="2" t="s">
        <v>41</v>
      </c>
      <c r="C13" s="2" t="s">
        <v>42</v>
      </c>
      <c r="D13" s="2" t="s">
        <v>29</v>
      </c>
      <c r="E13" s="2" t="s">
        <v>43</v>
      </c>
      <c r="F13" s="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x14ac:dyDescent="0.25">
      <c r="A14" s="6" t="s">
        <v>44</v>
      </c>
      <c r="B14" s="2" t="s">
        <v>45</v>
      </c>
      <c r="C14" s="2"/>
      <c r="D14" s="2" t="s">
        <v>29</v>
      </c>
      <c r="E14" s="2" t="s">
        <v>46</v>
      </c>
      <c r="F14" s="2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x14ac:dyDescent="0.25">
      <c r="A15" s="6" t="s">
        <v>47</v>
      </c>
      <c r="B15" s="2" t="s">
        <v>48</v>
      </c>
      <c r="C15" s="2" t="s">
        <v>49</v>
      </c>
      <c r="D15" s="2" t="s">
        <v>29</v>
      </c>
      <c r="E15" s="2" t="s">
        <v>50</v>
      </c>
      <c r="F15" s="2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9" customHeight="1" x14ac:dyDescent="0.25">
      <c r="A16" s="6" t="s">
        <v>51</v>
      </c>
      <c r="B16" s="2" t="s">
        <v>37</v>
      </c>
      <c r="C16" s="10" t="s">
        <v>52</v>
      </c>
      <c r="D16" s="2" t="s">
        <v>10</v>
      </c>
      <c r="E16" s="2" t="s">
        <v>53</v>
      </c>
      <c r="F16" s="11" t="s">
        <v>54</v>
      </c>
      <c r="G16" s="4"/>
      <c r="H16" s="12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x14ac:dyDescent="0.25">
      <c r="A17" s="6"/>
      <c r="B17" s="2"/>
      <c r="C17" s="2"/>
      <c r="D17" s="2"/>
      <c r="E17" s="2"/>
      <c r="F17" s="2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x14ac:dyDescent="0.25">
      <c r="A18" s="3" t="s">
        <v>55</v>
      </c>
      <c r="B18" s="3"/>
      <c r="C18" s="3"/>
      <c r="D18" s="3"/>
      <c r="E18" s="3"/>
      <c r="F18" s="3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x14ac:dyDescent="0.25">
      <c r="A19" s="6" t="s">
        <v>56</v>
      </c>
      <c r="B19" s="2" t="s">
        <v>57</v>
      </c>
      <c r="C19" s="2"/>
      <c r="D19" s="2" t="s">
        <v>58</v>
      </c>
      <c r="E19" s="2" t="s">
        <v>15</v>
      </c>
      <c r="F19" s="2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x14ac:dyDescent="0.25">
      <c r="A20" s="6" t="s">
        <v>59</v>
      </c>
      <c r="B20" s="2" t="s">
        <v>60</v>
      </c>
      <c r="C20" s="2" t="s">
        <v>61</v>
      </c>
      <c r="D20" s="2" t="s">
        <v>10</v>
      </c>
      <c r="E20" s="2" t="s">
        <v>62</v>
      </c>
      <c r="F20" s="2" t="s">
        <v>63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25">
      <c r="A21" s="6" t="s">
        <v>64</v>
      </c>
      <c r="B21" s="2" t="s">
        <v>65</v>
      </c>
      <c r="C21" s="2" t="s">
        <v>66</v>
      </c>
      <c r="D21" s="2" t="s">
        <v>10</v>
      </c>
      <c r="E21" s="2" t="s">
        <v>67</v>
      </c>
      <c r="F21" s="2" t="s">
        <v>63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25">
      <c r="A22" s="13" t="s">
        <v>68</v>
      </c>
      <c r="B22" s="14" t="s">
        <v>69</v>
      </c>
      <c r="C22" s="2"/>
      <c r="D22" s="2" t="s">
        <v>70</v>
      </c>
      <c r="E22" s="2" t="s">
        <v>15</v>
      </c>
      <c r="F22" s="2"/>
      <c r="G22" s="4"/>
      <c r="H22" s="4" t="s">
        <v>71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25">
      <c r="A23" s="2"/>
      <c r="B23" s="2"/>
      <c r="C23" s="2"/>
      <c r="D23" s="2"/>
      <c r="E23" s="2"/>
      <c r="F23" s="2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25">
      <c r="A24" s="3" t="s">
        <v>72</v>
      </c>
      <c r="B24" s="2"/>
      <c r="C24" s="2"/>
      <c r="D24" s="2"/>
      <c r="E24" s="2"/>
      <c r="F24" s="2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25">
      <c r="A25" s="6" t="s">
        <v>73</v>
      </c>
      <c r="B25" s="2" t="s">
        <v>74</v>
      </c>
      <c r="C25" s="10" t="s">
        <v>75</v>
      </c>
      <c r="D25" s="2" t="s">
        <v>10</v>
      </c>
      <c r="E25" s="2" t="s">
        <v>53</v>
      </c>
      <c r="F25" s="129" t="s">
        <v>54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25">
      <c r="A26" s="6" t="s">
        <v>76</v>
      </c>
      <c r="B26" s="2" t="s">
        <v>74</v>
      </c>
      <c r="C26" s="10" t="s">
        <v>75</v>
      </c>
      <c r="D26" s="2" t="s">
        <v>10</v>
      </c>
      <c r="E26" s="2" t="s">
        <v>53</v>
      </c>
      <c r="F26" s="130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5">
      <c r="A27" s="6" t="s">
        <v>77</v>
      </c>
      <c r="B27" s="2" t="s">
        <v>78</v>
      </c>
      <c r="C27" s="10" t="s">
        <v>79</v>
      </c>
      <c r="D27" s="2" t="s">
        <v>10</v>
      </c>
      <c r="E27" s="2" t="s">
        <v>53</v>
      </c>
      <c r="F27" s="130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25">
      <c r="A28" s="2"/>
      <c r="B28" s="2"/>
      <c r="C28" s="2"/>
      <c r="D28" s="2"/>
      <c r="E28" s="2"/>
      <c r="F28" s="2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F25:F27"/>
  </mergeCells>
  <hyperlinks>
    <hyperlink ref="H10" r:id="rId1" xr:uid="{00000000-0004-0000-0100-000000000000}"/>
    <hyperlink ref="H11" r:id="rId2" xr:uid="{00000000-0004-0000-0100-000001000000}"/>
    <hyperlink ref="H12" r:id="rId3" xr:uid="{00000000-0004-0000-0100-000002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000"/>
  <sheetViews>
    <sheetView workbookViewId="0">
      <selection activeCell="M51" sqref="M51"/>
    </sheetView>
  </sheetViews>
  <sheetFormatPr defaultColWidth="14.42578125" defaultRowHeight="15" customHeight="1" x14ac:dyDescent="0.25"/>
  <cols>
    <col min="1" max="1" width="23.28515625" customWidth="1"/>
    <col min="2" max="3" width="5.42578125" customWidth="1"/>
    <col min="4" max="4" width="5.85546875" customWidth="1"/>
    <col min="5" max="5" width="6" customWidth="1"/>
    <col min="6" max="9" width="5.42578125" customWidth="1"/>
    <col min="10" max="10" width="4.7109375" customWidth="1"/>
    <col min="11" max="11" width="5.28515625" customWidth="1"/>
    <col min="12" max="13" width="5.140625" customWidth="1"/>
    <col min="14" max="14" width="5.28515625" customWidth="1"/>
    <col min="15" max="16" width="5.42578125" customWidth="1"/>
    <col min="17" max="17" width="6.28515625" customWidth="1"/>
    <col min="18" max="19" width="6.42578125" customWidth="1"/>
    <col min="20" max="21" width="5.42578125" customWidth="1"/>
    <col min="22" max="24" width="5.28515625" customWidth="1"/>
    <col min="25" max="25" width="5.85546875" customWidth="1"/>
    <col min="26" max="26" width="5.28515625" customWidth="1"/>
    <col min="27" max="27" width="6.28515625" customWidth="1"/>
    <col min="28" max="43" width="5.28515625" customWidth="1"/>
    <col min="44" max="44" width="5.85546875" customWidth="1"/>
    <col min="45" max="47" width="5.28515625" customWidth="1"/>
  </cols>
  <sheetData>
    <row r="1" spans="1:47" ht="16.5" customHeight="1" x14ac:dyDescent="0.25">
      <c r="A1" s="15" t="s">
        <v>1532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47" ht="11.25" customHeight="1" x14ac:dyDescent="0.25">
      <c r="A2" s="17" t="s">
        <v>80</v>
      </c>
      <c r="B2" s="18" t="s">
        <v>81</v>
      </c>
      <c r="C2" s="18" t="s">
        <v>82</v>
      </c>
      <c r="D2" s="18" t="s">
        <v>83</v>
      </c>
      <c r="E2" s="18" t="s">
        <v>84</v>
      </c>
      <c r="F2" s="18" t="s">
        <v>85</v>
      </c>
      <c r="G2" s="18" t="s">
        <v>86</v>
      </c>
      <c r="H2" s="18" t="s">
        <v>87</v>
      </c>
      <c r="I2" s="18" t="s">
        <v>88</v>
      </c>
      <c r="J2" s="18" t="s">
        <v>89</v>
      </c>
      <c r="K2" s="18" t="s">
        <v>90</v>
      </c>
      <c r="L2" s="18" t="s">
        <v>91</v>
      </c>
      <c r="M2" s="17" t="s">
        <v>92</v>
      </c>
      <c r="N2" s="19" t="s">
        <v>93</v>
      </c>
      <c r="O2" s="19" t="s">
        <v>94</v>
      </c>
      <c r="P2" s="19" t="s">
        <v>95</v>
      </c>
      <c r="Q2" s="19" t="s">
        <v>96</v>
      </c>
      <c r="R2" s="19" t="s">
        <v>97</v>
      </c>
      <c r="S2" s="19" t="s">
        <v>98</v>
      </c>
      <c r="T2" s="19" t="s">
        <v>99</v>
      </c>
      <c r="U2" s="19" t="s">
        <v>100</v>
      </c>
      <c r="V2" s="19" t="s">
        <v>101</v>
      </c>
      <c r="W2" s="19" t="s">
        <v>102</v>
      </c>
      <c r="X2" s="19" t="s">
        <v>103</v>
      </c>
      <c r="Y2" s="19" t="s">
        <v>104</v>
      </c>
      <c r="Z2" s="19" t="s">
        <v>105</v>
      </c>
      <c r="AA2" s="19" t="s">
        <v>106</v>
      </c>
      <c r="AB2" s="19" t="s">
        <v>107</v>
      </c>
      <c r="AC2" s="19" t="s">
        <v>108</v>
      </c>
      <c r="AD2" s="19" t="s">
        <v>109</v>
      </c>
      <c r="AE2" s="19" t="s">
        <v>110</v>
      </c>
      <c r="AF2" s="19" t="s">
        <v>111</v>
      </c>
      <c r="AG2" s="19" t="s">
        <v>112</v>
      </c>
      <c r="AH2" s="19" t="s">
        <v>113</v>
      </c>
      <c r="AI2" s="19" t="s">
        <v>114</v>
      </c>
      <c r="AJ2" s="19" t="s">
        <v>115</v>
      </c>
      <c r="AK2" s="19" t="s">
        <v>116</v>
      </c>
      <c r="AL2" s="19" t="s">
        <v>117</v>
      </c>
      <c r="AM2" s="19" t="s">
        <v>118</v>
      </c>
      <c r="AN2" s="19" t="s">
        <v>119</v>
      </c>
      <c r="AO2" s="19" t="s">
        <v>120</v>
      </c>
      <c r="AP2" s="19" t="s">
        <v>121</v>
      </c>
      <c r="AQ2" s="19" t="s">
        <v>122</v>
      </c>
      <c r="AR2" s="19" t="s">
        <v>123</v>
      </c>
      <c r="AS2" s="19" t="s">
        <v>124</v>
      </c>
      <c r="AT2" s="19" t="s">
        <v>125</v>
      </c>
      <c r="AU2" s="19" t="s">
        <v>126</v>
      </c>
    </row>
    <row r="3" spans="1:47" ht="11.25" customHeight="1" x14ac:dyDescent="0.25">
      <c r="A3" s="20" t="s">
        <v>127</v>
      </c>
      <c r="B3" s="21">
        <v>57.202190028630064</v>
      </c>
      <c r="C3" s="21">
        <v>0.84030376978380672</v>
      </c>
      <c r="D3" s="21">
        <v>13.518488527256091</v>
      </c>
      <c r="E3" s="21">
        <v>11.308343021229993</v>
      </c>
      <c r="F3" s="21">
        <v>0.1392847757199919</v>
      </c>
      <c r="G3" s="21">
        <v>3.9961594995291909</v>
      </c>
      <c r="H3" s="21">
        <v>7.5199071734020482</v>
      </c>
      <c r="I3" s="21">
        <v>3.7889153274519587</v>
      </c>
      <c r="J3" s="21">
        <v>1.5237367140405367</v>
      </c>
      <c r="K3" s="21">
        <v>0.16267116295632292</v>
      </c>
      <c r="L3" s="21">
        <v>0</v>
      </c>
      <c r="M3" s="21">
        <f t="shared" ref="M3:M8" si="0">SUM(B3:L3)</f>
        <v>100</v>
      </c>
      <c r="N3" s="21">
        <v>68</v>
      </c>
      <c r="O3" s="21">
        <v>222.6</v>
      </c>
      <c r="P3" s="21">
        <v>177.9</v>
      </c>
      <c r="Q3" s="21">
        <v>112.1</v>
      </c>
      <c r="R3" s="21">
        <v>1029.4000000000001</v>
      </c>
      <c r="S3" s="21">
        <v>1044.7</v>
      </c>
      <c r="T3" s="21">
        <v>154.30000000000001</v>
      </c>
      <c r="U3" s="21">
        <v>59.8</v>
      </c>
      <c r="V3" s="21">
        <v>98.1</v>
      </c>
      <c r="W3" s="21">
        <v>286.60000000000002</v>
      </c>
      <c r="X3" s="21">
        <v>69.599999999999994</v>
      </c>
      <c r="Y3" s="21">
        <v>187.2</v>
      </c>
      <c r="Z3" s="21">
        <v>54.3</v>
      </c>
      <c r="AA3" s="21">
        <v>40.700000000000003</v>
      </c>
      <c r="AB3" s="21">
        <v>464</v>
      </c>
      <c r="AC3" s="21">
        <v>68.3</v>
      </c>
      <c r="AD3" s="21">
        <v>95.5</v>
      </c>
      <c r="AE3" s="21">
        <v>50.7</v>
      </c>
      <c r="AF3" s="21">
        <v>65.3</v>
      </c>
      <c r="AG3" s="21">
        <v>49.8</v>
      </c>
      <c r="AH3" s="21">
        <v>45.9</v>
      </c>
      <c r="AI3" s="21">
        <v>49.2</v>
      </c>
      <c r="AJ3" s="21">
        <v>44.5</v>
      </c>
      <c r="AK3" s="21">
        <v>47.8</v>
      </c>
      <c r="AL3" s="21">
        <v>45.9</v>
      </c>
      <c r="AM3" s="21">
        <v>48.1</v>
      </c>
      <c r="AN3" s="21">
        <v>44</v>
      </c>
      <c r="AO3" s="21">
        <v>47.5</v>
      </c>
      <c r="AP3" s="21">
        <v>44.4</v>
      </c>
      <c r="AQ3" s="21">
        <v>47.6</v>
      </c>
      <c r="AR3" s="21">
        <v>45.3</v>
      </c>
      <c r="AS3" s="21">
        <v>134.49</v>
      </c>
      <c r="AT3" s="21">
        <v>52.4</v>
      </c>
      <c r="AU3" s="21">
        <v>47.9</v>
      </c>
    </row>
    <row r="4" spans="1:47" ht="11.25" customHeight="1" x14ac:dyDescent="0.25">
      <c r="A4" s="16" t="s">
        <v>128</v>
      </c>
      <c r="B4" s="16">
        <v>57.167351599839066</v>
      </c>
      <c r="C4" s="16">
        <v>0.84155218078230187</v>
      </c>
      <c r="D4" s="16">
        <v>13.517675979246809</v>
      </c>
      <c r="E4" s="16">
        <v>11.31171886596862</v>
      </c>
      <c r="F4" s="16">
        <v>0.13934345588779085</v>
      </c>
      <c r="G4" s="16">
        <v>3.9968284526580207</v>
      </c>
      <c r="H4" s="16">
        <v>7.5295421283946853</v>
      </c>
      <c r="I4" s="16">
        <v>3.7906679604026245</v>
      </c>
      <c r="J4" s="16">
        <v>1.524404972802915</v>
      </c>
      <c r="K4" s="16">
        <v>0.16271414607028423</v>
      </c>
      <c r="L4" s="16">
        <v>0</v>
      </c>
      <c r="M4" s="16">
        <f t="shared" si="0"/>
        <v>99.981799742053113</v>
      </c>
      <c r="N4" s="16">
        <v>69.441445805041496</v>
      </c>
      <c r="O4" s="16">
        <v>227.10831229991399</v>
      </c>
      <c r="P4" s="16">
        <v>181.41439706922901</v>
      </c>
      <c r="Q4" s="16">
        <v>114.438061372806</v>
      </c>
      <c r="R4" s="16">
        <v>1051.2868058900001</v>
      </c>
      <c r="S4" s="16">
        <v>1067.1785477242599</v>
      </c>
      <c r="T4" s="16">
        <v>157.57959331609601</v>
      </c>
      <c r="U4" s="16">
        <v>61.051903931700899</v>
      </c>
      <c r="V4" s="16">
        <v>100.082143352423</v>
      </c>
      <c r="W4" s="16">
        <v>292.41530122492998</v>
      </c>
      <c r="X4" s="16">
        <v>71.028970197284295</v>
      </c>
      <c r="Y4" s="16">
        <v>191.12275462370499</v>
      </c>
      <c r="Z4" s="16">
        <v>55.455985985703101</v>
      </c>
      <c r="AA4" s="16">
        <v>41.551479880154901</v>
      </c>
      <c r="AB4" s="16">
        <v>473.44757873331997</v>
      </c>
      <c r="AC4" s="16">
        <v>69.675517710726098</v>
      </c>
      <c r="AD4" s="16">
        <v>97.454704709277394</v>
      </c>
      <c r="AE4" s="16">
        <v>51.7429069578887</v>
      </c>
      <c r="AF4" s="16">
        <v>66.659843957806203</v>
      </c>
      <c r="AG4" s="16">
        <v>50.8692546867806</v>
      </c>
      <c r="AH4" s="16">
        <v>46.884181230129002</v>
      </c>
      <c r="AI4" s="16">
        <v>50.270033441560798</v>
      </c>
      <c r="AJ4" s="16">
        <v>45.436979718519098</v>
      </c>
      <c r="AK4" s="16">
        <v>48.787591518953199</v>
      </c>
      <c r="AL4" s="16">
        <v>46.830557528282803</v>
      </c>
      <c r="AM4" s="16">
        <v>49.0786444784842</v>
      </c>
      <c r="AN4" s="16">
        <v>44.894023896285702</v>
      </c>
      <c r="AO4" s="16">
        <v>48.4813980784946</v>
      </c>
      <c r="AP4" s="16">
        <v>45.340898294653996</v>
      </c>
      <c r="AQ4" s="16">
        <v>48.628107100506398</v>
      </c>
      <c r="AR4" s="16">
        <v>46.271426180879203</v>
      </c>
      <c r="AS4" s="16">
        <v>137.359965867949</v>
      </c>
      <c r="AT4" s="16">
        <v>53.483461997527698</v>
      </c>
      <c r="AU4" s="16">
        <v>48.886085841940698</v>
      </c>
    </row>
    <row r="5" spans="1:47" ht="11.25" customHeight="1" x14ac:dyDescent="0.25">
      <c r="A5" s="16" t="s">
        <v>129</v>
      </c>
      <c r="B5" s="16">
        <v>57.163433500697948</v>
      </c>
      <c r="C5" s="16">
        <v>0.84154811056930845</v>
      </c>
      <c r="D5" s="16">
        <v>13.517822282553967</v>
      </c>
      <c r="E5" s="16">
        <v>11.316314817970573</v>
      </c>
      <c r="F5" s="16">
        <v>0.13937587950904987</v>
      </c>
      <c r="G5" s="16">
        <v>3.9975886000556731</v>
      </c>
      <c r="H5" s="16">
        <v>7.5278496347687378</v>
      </c>
      <c r="I5" s="16">
        <v>3.7913334281849669</v>
      </c>
      <c r="J5" s="16">
        <v>1.5239429389508181</v>
      </c>
      <c r="K5" s="16">
        <v>0.16259051960022589</v>
      </c>
      <c r="L5" s="16">
        <v>0</v>
      </c>
      <c r="M5" s="16">
        <f t="shared" si="0"/>
        <v>99.981799712861289</v>
      </c>
      <c r="N5" s="16">
        <v>69.434530185308901</v>
      </c>
      <c r="O5" s="16">
        <v>227.203122269841</v>
      </c>
      <c r="P5" s="16">
        <v>181.520327083589</v>
      </c>
      <c r="Q5" s="16">
        <v>114.488416583961</v>
      </c>
      <c r="R5" s="16">
        <v>1051.55734200493</v>
      </c>
      <c r="S5" s="16">
        <v>1067.5757698729101</v>
      </c>
      <c r="T5" s="16">
        <v>157.646769615317</v>
      </c>
      <c r="U5" s="16">
        <v>61.080724295805297</v>
      </c>
      <c r="V5" s="16">
        <v>100.179078184988</v>
      </c>
      <c r="W5" s="16">
        <v>292.55858588407199</v>
      </c>
      <c r="X5" s="16">
        <v>71.064175292779893</v>
      </c>
      <c r="Y5" s="16">
        <v>191.21224034908201</v>
      </c>
      <c r="Z5" s="16">
        <v>55.490599110757302</v>
      </c>
      <c r="AA5" s="16">
        <v>41.580577575416399</v>
      </c>
      <c r="AB5" s="16">
        <v>473.79408629772001</v>
      </c>
      <c r="AC5" s="16">
        <v>69.736533441385703</v>
      </c>
      <c r="AD5" s="16">
        <v>97.486527951100697</v>
      </c>
      <c r="AE5" s="16">
        <v>51.7672041623224</v>
      </c>
      <c r="AF5" s="16">
        <v>66.715139897153094</v>
      </c>
      <c r="AG5" s="16">
        <v>50.892785410060696</v>
      </c>
      <c r="AH5" s="16">
        <v>46.924218623162197</v>
      </c>
      <c r="AI5" s="16">
        <v>50.278839242137501</v>
      </c>
      <c r="AJ5" s="16">
        <v>45.479285170406698</v>
      </c>
      <c r="AK5" s="16">
        <v>48.842671089616204</v>
      </c>
      <c r="AL5" s="16">
        <v>46.877371280550598</v>
      </c>
      <c r="AM5" s="16">
        <v>49.118493514297001</v>
      </c>
      <c r="AN5" s="16">
        <v>44.929556743810799</v>
      </c>
      <c r="AO5" s="16">
        <v>48.509230647064399</v>
      </c>
      <c r="AP5" s="16">
        <v>45.355782284247098</v>
      </c>
      <c r="AQ5" s="16">
        <v>48.6431907866694</v>
      </c>
      <c r="AR5" s="16">
        <v>46.291714710693199</v>
      </c>
      <c r="AS5" s="16">
        <v>137.41150579348999</v>
      </c>
      <c r="AT5" s="16">
        <v>53.5198865307785</v>
      </c>
      <c r="AU5" s="16">
        <v>48.896703755468799</v>
      </c>
    </row>
    <row r="6" spans="1:47" ht="11.25" customHeight="1" x14ac:dyDescent="0.25">
      <c r="A6" s="16" t="s">
        <v>130</v>
      </c>
      <c r="B6" s="16">
        <v>57.167787854514884</v>
      </c>
      <c r="C6" s="16">
        <v>0.84140872348486573</v>
      </c>
      <c r="D6" s="16">
        <v>13.518563129184075</v>
      </c>
      <c r="E6" s="16">
        <v>11.310152705886113</v>
      </c>
      <c r="F6" s="16">
        <v>0.13932475261670393</v>
      </c>
      <c r="G6" s="16">
        <v>3.9976640500872302</v>
      </c>
      <c r="H6" s="16">
        <v>7.528649930503291</v>
      </c>
      <c r="I6" s="16">
        <v>3.7914841482013553</v>
      </c>
      <c r="J6" s="16">
        <v>1.5241547609165411</v>
      </c>
      <c r="K6" s="16">
        <v>0.16260968519624733</v>
      </c>
      <c r="L6" s="16">
        <v>0</v>
      </c>
      <c r="M6" s="16">
        <f t="shared" si="0"/>
        <v>99.981799740591299</v>
      </c>
      <c r="N6" s="16">
        <v>69.431036519575599</v>
      </c>
      <c r="O6" s="16">
        <v>227.120987619765</v>
      </c>
      <c r="P6" s="16">
        <v>181.49536557506701</v>
      </c>
      <c r="Q6" s="16">
        <v>114.42524791318399</v>
      </c>
      <c r="R6" s="16">
        <v>1051.19613132175</v>
      </c>
      <c r="S6" s="16">
        <v>1067.0704678009699</v>
      </c>
      <c r="T6" s="16">
        <v>157.5780310941</v>
      </c>
      <c r="U6" s="16">
        <v>61.072204242132301</v>
      </c>
      <c r="V6" s="16">
        <v>100.111823527488</v>
      </c>
      <c r="W6" s="16">
        <v>292.43647116977297</v>
      </c>
      <c r="X6" s="16">
        <v>71.042811572168006</v>
      </c>
      <c r="Y6" s="16">
        <v>191.12117506522401</v>
      </c>
      <c r="Z6" s="16">
        <v>55.468929937632097</v>
      </c>
      <c r="AA6" s="16">
        <v>41.566437350853001</v>
      </c>
      <c r="AB6" s="16">
        <v>473.647411725979</v>
      </c>
      <c r="AC6" s="16">
        <v>69.701516143861497</v>
      </c>
      <c r="AD6" s="16">
        <v>97.464696352820894</v>
      </c>
      <c r="AE6" s="16">
        <v>51.749748308591101</v>
      </c>
      <c r="AF6" s="16">
        <v>66.6656438709106</v>
      </c>
      <c r="AG6" s="16">
        <v>50.868889209553501</v>
      </c>
      <c r="AH6" s="16">
        <v>46.896984876838502</v>
      </c>
      <c r="AI6" s="16">
        <v>50.260299185650602</v>
      </c>
      <c r="AJ6" s="16">
        <v>45.448220952252797</v>
      </c>
      <c r="AK6" s="16">
        <v>48.820574883143998</v>
      </c>
      <c r="AL6" s="16">
        <v>46.8349136565744</v>
      </c>
      <c r="AM6" s="16">
        <v>49.09513296998</v>
      </c>
      <c r="AN6" s="16">
        <v>44.8967278906837</v>
      </c>
      <c r="AO6" s="16">
        <v>48.488925477461997</v>
      </c>
      <c r="AP6" s="16">
        <v>45.3395414170311</v>
      </c>
      <c r="AQ6" s="16">
        <v>48.6349306677672</v>
      </c>
      <c r="AR6" s="16">
        <v>46.284379646707897</v>
      </c>
      <c r="AS6" s="16">
        <v>137.34614794605801</v>
      </c>
      <c r="AT6" s="16">
        <v>53.500893332204498</v>
      </c>
      <c r="AU6" s="16">
        <v>48.8773339383904</v>
      </c>
    </row>
    <row r="7" spans="1:47" ht="11.25" customHeight="1" x14ac:dyDescent="0.25">
      <c r="A7" s="16" t="s">
        <v>131</v>
      </c>
      <c r="B7" s="16">
        <v>57.160843637082792</v>
      </c>
      <c r="C7" s="16">
        <v>0.84191519029839823</v>
      </c>
      <c r="D7" s="16">
        <v>13.517588856152802</v>
      </c>
      <c r="E7" s="16">
        <v>11.315491614545961</v>
      </c>
      <c r="F7" s="16">
        <v>0.13939556121129654</v>
      </c>
      <c r="G7" s="16">
        <v>3.9976040115602829</v>
      </c>
      <c r="H7" s="16">
        <v>7.5307116230804727</v>
      </c>
      <c r="I7" s="16">
        <v>3.7913735124939882</v>
      </c>
      <c r="J7" s="16">
        <v>1.5242760848950276</v>
      </c>
      <c r="K7" s="16">
        <v>0.16259962587702365</v>
      </c>
      <c r="L7" s="16">
        <v>0</v>
      </c>
      <c r="M7" s="16">
        <f t="shared" si="0"/>
        <v>99.981799717198058</v>
      </c>
      <c r="N7" s="16">
        <v>69.473829857195199</v>
      </c>
      <c r="O7" s="16">
        <v>227.263603706433</v>
      </c>
      <c r="P7" s="16">
        <v>181.55147507451099</v>
      </c>
      <c r="Q7" s="16">
        <v>114.458346765447</v>
      </c>
      <c r="R7" s="16">
        <v>1051.54469476536</v>
      </c>
      <c r="S7" s="16">
        <v>1067.5091643723199</v>
      </c>
      <c r="T7" s="16">
        <v>157.66614246874599</v>
      </c>
      <c r="U7" s="16">
        <v>61.085889157840803</v>
      </c>
      <c r="V7" s="16">
        <v>100.13582738657399</v>
      </c>
      <c r="W7" s="16">
        <v>292.57650877685398</v>
      </c>
      <c r="X7" s="16">
        <v>71.0609824037452</v>
      </c>
      <c r="Y7" s="16">
        <v>191.221034255452</v>
      </c>
      <c r="Z7" s="16">
        <v>55.482718708006502</v>
      </c>
      <c r="AA7" s="16">
        <v>41.559860938967198</v>
      </c>
      <c r="AB7" s="16">
        <v>473.65880467397301</v>
      </c>
      <c r="AC7" s="16">
        <v>69.698282689820402</v>
      </c>
      <c r="AD7" s="16">
        <v>97.465412341409902</v>
      </c>
      <c r="AE7" s="16">
        <v>51.742643429981896</v>
      </c>
      <c r="AF7" s="16">
        <v>66.693277455654496</v>
      </c>
      <c r="AG7" s="16">
        <v>50.8942123704919</v>
      </c>
      <c r="AH7" s="16">
        <v>46.904994018813902</v>
      </c>
      <c r="AI7" s="16">
        <v>50.2826484608944</v>
      </c>
      <c r="AJ7" s="16">
        <v>45.458282237837601</v>
      </c>
      <c r="AK7" s="16">
        <v>48.804707490798798</v>
      </c>
      <c r="AL7" s="16">
        <v>46.860601863570899</v>
      </c>
      <c r="AM7" s="16">
        <v>49.099200326196801</v>
      </c>
      <c r="AN7" s="16">
        <v>44.905077652846103</v>
      </c>
      <c r="AO7" s="16">
        <v>48.474159229755898</v>
      </c>
      <c r="AP7" s="16">
        <v>45.3530092504989</v>
      </c>
      <c r="AQ7" s="16">
        <v>48.626514863275403</v>
      </c>
      <c r="AR7" s="16">
        <v>46.300120248440997</v>
      </c>
      <c r="AS7" s="16">
        <v>137.40068814991599</v>
      </c>
      <c r="AT7" s="16">
        <v>53.508282040131299</v>
      </c>
      <c r="AU7" s="16">
        <v>48.894188457158002</v>
      </c>
    </row>
    <row r="8" spans="1:47" ht="11.25" customHeight="1" x14ac:dyDescent="0.25">
      <c r="A8" s="16" t="s">
        <v>132</v>
      </c>
      <c r="B8" s="16">
        <v>57.16636513993403</v>
      </c>
      <c r="C8" s="16">
        <v>0.84174435395819558</v>
      </c>
      <c r="D8" s="16">
        <v>13.518194443537805</v>
      </c>
      <c r="E8" s="16">
        <v>11.310596898310454</v>
      </c>
      <c r="F8" s="16">
        <v>0.13933325753299472</v>
      </c>
      <c r="G8" s="16">
        <v>3.9976676542239042</v>
      </c>
      <c r="H8" s="16">
        <v>7.5296615915656524</v>
      </c>
      <c r="I8" s="16">
        <v>3.7912952557431678</v>
      </c>
      <c r="J8" s="16">
        <v>1.524314975051041</v>
      </c>
      <c r="K8" s="16">
        <v>0.16262616649966163</v>
      </c>
      <c r="L8" s="16">
        <v>0</v>
      </c>
      <c r="M8" s="16">
        <f t="shared" si="0"/>
        <v>99.981799736356905</v>
      </c>
      <c r="N8" s="16">
        <v>69.457801670853499</v>
      </c>
      <c r="O8" s="16">
        <v>227.16340348416401</v>
      </c>
      <c r="P8" s="16">
        <v>181.43248843344199</v>
      </c>
      <c r="Q8" s="16">
        <v>114.443903617245</v>
      </c>
      <c r="R8" s="16">
        <v>1051.3351044838701</v>
      </c>
      <c r="S8" s="16">
        <v>1067.2415665194101</v>
      </c>
      <c r="T8" s="16">
        <v>157.57820844155901</v>
      </c>
      <c r="U8" s="16">
        <v>61.064938622889997</v>
      </c>
      <c r="V8" s="16">
        <v>100.11677878539101</v>
      </c>
      <c r="W8" s="16">
        <v>292.42435213627903</v>
      </c>
      <c r="X8" s="16">
        <v>71.038535410876804</v>
      </c>
      <c r="Y8" s="16">
        <v>191.15858088875299</v>
      </c>
      <c r="Z8" s="16">
        <v>55.470162098648103</v>
      </c>
      <c r="AA8" s="16">
        <v>41.566120478144803</v>
      </c>
      <c r="AB8" s="16">
        <v>473.60594531593603</v>
      </c>
      <c r="AC8" s="16">
        <v>69.700151710750603</v>
      </c>
      <c r="AD8" s="16">
        <v>97.465116365804107</v>
      </c>
      <c r="AE8" s="16">
        <v>51.750306485696399</v>
      </c>
      <c r="AF8" s="16">
        <v>66.669534732936896</v>
      </c>
      <c r="AG8" s="16">
        <v>50.858772446004799</v>
      </c>
      <c r="AH8" s="16">
        <v>46.896778847911001</v>
      </c>
      <c r="AI8" s="16">
        <v>50.271744687379503</v>
      </c>
      <c r="AJ8" s="16">
        <v>45.461713419956197</v>
      </c>
      <c r="AK8" s="16">
        <v>48.813064035751701</v>
      </c>
      <c r="AL8" s="16">
        <v>46.844187438411801</v>
      </c>
      <c r="AM8" s="16">
        <v>49.076742546965001</v>
      </c>
      <c r="AN8" s="16">
        <v>44.899931923950298</v>
      </c>
      <c r="AO8" s="16">
        <v>48.484614961354502</v>
      </c>
      <c r="AP8" s="16">
        <v>45.347873576477198</v>
      </c>
      <c r="AQ8" s="16">
        <v>48.669328535953603</v>
      </c>
      <c r="AR8" s="16">
        <v>46.294569288272299</v>
      </c>
      <c r="AS8" s="16">
        <v>137.41693276338501</v>
      </c>
      <c r="AT8" s="16">
        <v>53.502163563486398</v>
      </c>
      <c r="AU8" s="16">
        <v>48.890984860234802</v>
      </c>
    </row>
    <row r="9" spans="1:47" ht="11.25" customHeight="1" x14ac:dyDescent="0.25">
      <c r="A9" s="22" t="s">
        <v>133</v>
      </c>
      <c r="B9" s="22">
        <f t="shared" ref="B9:K9" si="1">AVERAGE(B4:B8)</f>
        <v>57.165156346413745</v>
      </c>
      <c r="C9" s="22">
        <f t="shared" si="1"/>
        <v>0.84163371181861402</v>
      </c>
      <c r="D9" s="22">
        <f t="shared" si="1"/>
        <v>13.517968938135093</v>
      </c>
      <c r="E9" s="22">
        <f t="shared" si="1"/>
        <v>11.312854980536343</v>
      </c>
      <c r="F9" s="22">
        <f t="shared" si="1"/>
        <v>0.1393545813515672</v>
      </c>
      <c r="G9" s="22">
        <f t="shared" si="1"/>
        <v>3.9974705537170223</v>
      </c>
      <c r="H9" s="22">
        <f t="shared" si="1"/>
        <v>7.5292829816625666</v>
      </c>
      <c r="I9" s="22">
        <f t="shared" si="1"/>
        <v>3.7912308610052206</v>
      </c>
      <c r="J9" s="22">
        <f t="shared" si="1"/>
        <v>1.5242187465232686</v>
      </c>
      <c r="K9" s="22">
        <f t="shared" si="1"/>
        <v>0.16262802864868856</v>
      </c>
      <c r="L9" s="22"/>
      <c r="M9" s="22"/>
      <c r="N9" s="22">
        <f t="shared" ref="N9:AU9" si="2">AVERAGE(N4:N8)</f>
        <v>69.447728807594928</v>
      </c>
      <c r="O9" s="22">
        <f t="shared" si="2"/>
        <v>227.1718858760234</v>
      </c>
      <c r="P9" s="22">
        <f t="shared" si="2"/>
        <v>181.48281064716761</v>
      </c>
      <c r="Q9" s="22">
        <f t="shared" si="2"/>
        <v>114.45079525052861</v>
      </c>
      <c r="R9" s="22">
        <f t="shared" si="2"/>
        <v>1051.3840156931819</v>
      </c>
      <c r="S9" s="22">
        <f t="shared" si="2"/>
        <v>1067.315103257974</v>
      </c>
      <c r="T9" s="22">
        <f t="shared" si="2"/>
        <v>157.60974898716361</v>
      </c>
      <c r="U9" s="22">
        <f t="shared" si="2"/>
        <v>61.071132050073857</v>
      </c>
      <c r="V9" s="22">
        <f t="shared" si="2"/>
        <v>100.12513024737282</v>
      </c>
      <c r="W9" s="22">
        <f t="shared" si="2"/>
        <v>292.48224383838158</v>
      </c>
      <c r="X9" s="22">
        <f t="shared" si="2"/>
        <v>71.04709497537084</v>
      </c>
      <c r="Y9" s="22">
        <f t="shared" si="2"/>
        <v>191.1671570364432</v>
      </c>
      <c r="Z9" s="22">
        <f t="shared" si="2"/>
        <v>55.473679168149417</v>
      </c>
      <c r="AA9" s="22">
        <f t="shared" si="2"/>
        <v>41.564895244707259</v>
      </c>
      <c r="AB9" s="22">
        <f t="shared" si="2"/>
        <v>473.63076534938563</v>
      </c>
      <c r="AC9" s="22">
        <f t="shared" si="2"/>
        <v>69.702400339308866</v>
      </c>
      <c r="AD9" s="22">
        <f t="shared" si="2"/>
        <v>97.467291544082599</v>
      </c>
      <c r="AE9" s="22">
        <f t="shared" si="2"/>
        <v>51.750561868896099</v>
      </c>
      <c r="AF9" s="22">
        <f t="shared" si="2"/>
        <v>66.680687982892252</v>
      </c>
      <c r="AG9" s="22">
        <f t="shared" si="2"/>
        <v>50.876782824578306</v>
      </c>
      <c r="AH9" s="22">
        <f t="shared" si="2"/>
        <v>46.901431519370924</v>
      </c>
      <c r="AI9" s="22">
        <f t="shared" si="2"/>
        <v>50.272713003524565</v>
      </c>
      <c r="AJ9" s="22">
        <f t="shared" si="2"/>
        <v>45.456896299794479</v>
      </c>
      <c r="AK9" s="22">
        <f t="shared" si="2"/>
        <v>48.813721803652776</v>
      </c>
      <c r="AL9" s="22">
        <f t="shared" si="2"/>
        <v>46.849526353478105</v>
      </c>
      <c r="AM9" s="22">
        <f t="shared" si="2"/>
        <v>49.093642767184598</v>
      </c>
      <c r="AN9" s="22">
        <f t="shared" si="2"/>
        <v>44.905063621515325</v>
      </c>
      <c r="AO9" s="22">
        <f t="shared" si="2"/>
        <v>48.487665678826282</v>
      </c>
      <c r="AP9" s="22">
        <f t="shared" si="2"/>
        <v>45.347420964581659</v>
      </c>
      <c r="AQ9" s="22">
        <f t="shared" si="2"/>
        <v>48.640414390834401</v>
      </c>
      <c r="AR9" s="22">
        <f t="shared" si="2"/>
        <v>46.288442014998722</v>
      </c>
      <c r="AS9" s="22">
        <f t="shared" si="2"/>
        <v>137.38704810415962</v>
      </c>
      <c r="AT9" s="22">
        <f t="shared" si="2"/>
        <v>53.502937492825673</v>
      </c>
      <c r="AU9" s="22">
        <f t="shared" si="2"/>
        <v>48.889059370638542</v>
      </c>
    </row>
    <row r="10" spans="1:47" ht="11.25" customHeight="1" x14ac:dyDescent="0.25">
      <c r="A10" s="16" t="s">
        <v>134</v>
      </c>
      <c r="B10" s="16">
        <f t="shared" ref="B10:K10" si="3">_xlfn.STDEV.S(B4:B8)</f>
        <v>2.9484238754017324E-3</v>
      </c>
      <c r="C10" s="16">
        <f t="shared" si="3"/>
        <v>1.9752623352383805E-4</v>
      </c>
      <c r="D10" s="16">
        <f t="shared" si="3"/>
        <v>4.0487985017336478E-4</v>
      </c>
      <c r="E10" s="16">
        <f t="shared" si="3"/>
        <v>2.8554462832943634E-3</v>
      </c>
      <c r="F10" s="16">
        <f t="shared" si="3"/>
        <v>3.0004978844712624E-5</v>
      </c>
      <c r="G10" s="16">
        <f t="shared" si="3"/>
        <v>3.6066922486691506E-4</v>
      </c>
      <c r="H10" s="16">
        <f t="shared" si="3"/>
        <v>1.0847529530667358E-3</v>
      </c>
      <c r="I10" s="16">
        <f t="shared" si="3"/>
        <v>3.2250102635991013E-4</v>
      </c>
      <c r="J10" s="16">
        <f t="shared" si="3"/>
        <v>1.7845995387863638E-4</v>
      </c>
      <c r="K10" s="16">
        <f t="shared" si="3"/>
        <v>4.9924458694042342E-5</v>
      </c>
      <c r="L10" s="16"/>
      <c r="M10" s="16"/>
      <c r="N10" s="16">
        <f t="shared" ref="N10:AU10" si="4">_xlfn.STDEV.S(N4:N8)</f>
        <v>1.785384829047729E-2</v>
      </c>
      <c r="O10" s="16">
        <f t="shared" si="4"/>
        <v>6.3427233415374595E-2</v>
      </c>
      <c r="P10" s="16">
        <f t="shared" si="4"/>
        <v>5.8078945495164291E-2</v>
      </c>
      <c r="Q10" s="16">
        <f t="shared" si="4"/>
        <v>2.415938121808613E-2</v>
      </c>
      <c r="R10" s="16">
        <f t="shared" si="4"/>
        <v>0.16046990671114245</v>
      </c>
      <c r="S10" s="16">
        <f t="shared" si="4"/>
        <v>0.21766279698971799</v>
      </c>
      <c r="T10" s="16">
        <f t="shared" si="4"/>
        <v>4.3188386543205108E-2</v>
      </c>
      <c r="U10" s="16">
        <f t="shared" si="4"/>
        <v>1.3407200305004471E-2</v>
      </c>
      <c r="V10" s="16">
        <f t="shared" si="4"/>
        <v>3.5775332314228955E-2</v>
      </c>
      <c r="W10" s="16">
        <f t="shared" si="4"/>
        <v>7.8488671833930337E-2</v>
      </c>
      <c r="X10" s="16">
        <f t="shared" si="4"/>
        <v>1.5039275062807278E-2</v>
      </c>
      <c r="Y10" s="16">
        <f t="shared" si="4"/>
        <v>4.7683136563127379E-2</v>
      </c>
      <c r="Z10" s="16">
        <f t="shared" si="4"/>
        <v>1.3378821063010828E-2</v>
      </c>
      <c r="AA10" s="16">
        <f t="shared" si="4"/>
        <v>1.06669000319813E-2</v>
      </c>
      <c r="AB10" s="16">
        <f t="shared" si="4"/>
        <v>0.12440901103605141</v>
      </c>
      <c r="AC10" s="16">
        <f t="shared" si="4"/>
        <v>2.185484812460875E-2</v>
      </c>
      <c r="AD10" s="16">
        <f t="shared" si="4"/>
        <v>1.1656174182515881E-2</v>
      </c>
      <c r="AE10" s="16">
        <f t="shared" si="4"/>
        <v>9.9873966678613781E-3</v>
      </c>
      <c r="AF10" s="16">
        <f t="shared" si="4"/>
        <v>2.3079335412543096E-2</v>
      </c>
      <c r="AG10" s="16">
        <f t="shared" si="4"/>
        <v>1.5836883895651546E-2</v>
      </c>
      <c r="AH10" s="16">
        <f t="shared" si="4"/>
        <v>1.4755812091601126E-2</v>
      </c>
      <c r="AI10" s="16">
        <f t="shared" si="4"/>
        <v>8.6380651099190516E-3</v>
      </c>
      <c r="AJ10" s="16">
        <f t="shared" si="4"/>
        <v>1.5798092154357755E-2</v>
      </c>
      <c r="AK10" s="16">
        <f t="shared" si="4"/>
        <v>2.0307068533070644E-2</v>
      </c>
      <c r="AL10" s="16">
        <f t="shared" si="4"/>
        <v>1.9364001017756552E-2</v>
      </c>
      <c r="AM10" s="16">
        <f t="shared" si="4"/>
        <v>1.7038433804207775E-2</v>
      </c>
      <c r="AN10" s="16">
        <f t="shared" si="4"/>
        <v>1.4296918358523043E-2</v>
      </c>
      <c r="AO10" s="16">
        <f t="shared" si="4"/>
        <v>1.3206521165836463E-2</v>
      </c>
      <c r="AP10" s="16">
        <f t="shared" si="4"/>
        <v>7.1759660700708846E-3</v>
      </c>
      <c r="AQ10" s="16">
        <f t="shared" si="4"/>
        <v>1.7453320902236207E-2</v>
      </c>
      <c r="AR10" s="16">
        <f t="shared" si="4"/>
        <v>1.1075610571468542E-2</v>
      </c>
      <c r="AS10" s="16">
        <f t="shared" si="4"/>
        <v>3.1951497318353062E-2</v>
      </c>
      <c r="AT10" s="16">
        <f t="shared" si="4"/>
        <v>1.3227873504434093E-2</v>
      </c>
      <c r="AU10" s="16">
        <f t="shared" si="4"/>
        <v>7.6612546698491399E-3</v>
      </c>
    </row>
    <row r="11" spans="1:47" ht="11.25" customHeight="1" x14ac:dyDescent="0.25">
      <c r="A11" s="16" t="s">
        <v>135</v>
      </c>
      <c r="B11" s="16">
        <f t="shared" ref="B11:K11" si="5">(B10/B9)*100</f>
        <v>5.1577290500784256E-3</v>
      </c>
      <c r="C11" s="16">
        <f t="shared" si="5"/>
        <v>2.3469382315618105E-2</v>
      </c>
      <c r="D11" s="16">
        <f t="shared" si="5"/>
        <v>2.9951233948405645E-3</v>
      </c>
      <c r="E11" s="16">
        <f t="shared" si="5"/>
        <v>2.5240722065359551E-2</v>
      </c>
      <c r="F11" s="16">
        <f t="shared" si="5"/>
        <v>2.1531390323663146E-2</v>
      </c>
      <c r="G11" s="16">
        <f t="shared" si="5"/>
        <v>9.0224360635139406E-3</v>
      </c>
      <c r="H11" s="16">
        <f t="shared" si="5"/>
        <v>1.4407121577295368E-2</v>
      </c>
      <c r="I11" s="16">
        <f t="shared" si="5"/>
        <v>8.5064992922747277E-3</v>
      </c>
      <c r="J11" s="16">
        <f t="shared" si="5"/>
        <v>1.170829018378774E-2</v>
      </c>
      <c r="K11" s="16">
        <f t="shared" si="5"/>
        <v>3.0698557382067199E-2</v>
      </c>
      <c r="L11" s="16"/>
      <c r="M11" s="16"/>
      <c r="N11" s="16">
        <f t="shared" ref="N11:AU11" si="6">(N10/N9)*100</f>
        <v>2.5708325667411547E-2</v>
      </c>
      <c r="O11" s="16">
        <f t="shared" si="6"/>
        <v>2.792037103129448E-2</v>
      </c>
      <c r="P11" s="16">
        <f t="shared" si="6"/>
        <v>3.2002449867320662E-2</v>
      </c>
      <c r="Q11" s="16">
        <f t="shared" si="6"/>
        <v>2.1108967539458443E-2</v>
      </c>
      <c r="R11" s="16">
        <f t="shared" si="6"/>
        <v>1.5262730297962913E-2</v>
      </c>
      <c r="S11" s="16">
        <f t="shared" si="6"/>
        <v>2.0393489825572916E-2</v>
      </c>
      <c r="T11" s="16">
        <f t="shared" si="6"/>
        <v>2.7402103499779409E-2</v>
      </c>
      <c r="U11" s="16">
        <f t="shared" si="6"/>
        <v>2.1953417031817173E-2</v>
      </c>
      <c r="V11" s="16">
        <f t="shared" si="6"/>
        <v>3.5730622497909467E-2</v>
      </c>
      <c r="W11" s="16">
        <f t="shared" si="6"/>
        <v>2.6835362996360638E-2</v>
      </c>
      <c r="X11" s="16">
        <f t="shared" si="6"/>
        <v>2.1168036593221421E-2</v>
      </c>
      <c r="Y11" s="16">
        <f t="shared" si="6"/>
        <v>2.494316351319557E-2</v>
      </c>
      <c r="Z11" s="16">
        <f t="shared" si="6"/>
        <v>2.4117421565743865E-2</v>
      </c>
      <c r="AA11" s="16">
        <f t="shared" si="6"/>
        <v>2.5663242910108353E-2</v>
      </c>
      <c r="AB11" s="16">
        <f t="shared" si="6"/>
        <v>2.6267088233653483E-2</v>
      </c>
      <c r="AC11" s="16">
        <f t="shared" si="6"/>
        <v>3.1354512926699954E-2</v>
      </c>
      <c r="AD11" s="16">
        <f t="shared" si="6"/>
        <v>1.1959062366316001E-2</v>
      </c>
      <c r="AE11" s="16">
        <f t="shared" si="6"/>
        <v>1.9299107695029981E-2</v>
      </c>
      <c r="AF11" s="16">
        <f t="shared" si="6"/>
        <v>3.4611723589991129E-2</v>
      </c>
      <c r="AG11" s="16">
        <f t="shared" si="6"/>
        <v>3.1127919291313422E-2</v>
      </c>
      <c r="AH11" s="16">
        <f t="shared" si="6"/>
        <v>3.1461325621813432E-2</v>
      </c>
      <c r="AI11" s="16">
        <f t="shared" si="6"/>
        <v>1.7182412871398937E-2</v>
      </c>
      <c r="AJ11" s="16">
        <f t="shared" si="6"/>
        <v>3.4754005311245111E-2</v>
      </c>
      <c r="AK11" s="16">
        <f t="shared" si="6"/>
        <v>4.1601147756676581E-2</v>
      </c>
      <c r="AL11" s="16">
        <f t="shared" si="6"/>
        <v>4.1332330388264366E-2</v>
      </c>
      <c r="AM11" s="16">
        <f t="shared" si="6"/>
        <v>3.470598807468548E-2</v>
      </c>
      <c r="AN11" s="16">
        <f t="shared" si="6"/>
        <v>3.1838098435903281E-2</v>
      </c>
      <c r="AO11" s="16">
        <f t="shared" si="6"/>
        <v>2.7236867316554527E-2</v>
      </c>
      <c r="AP11" s="16">
        <f t="shared" si="6"/>
        <v>1.5824419376960008E-2</v>
      </c>
      <c r="AQ11" s="16">
        <f t="shared" si="6"/>
        <v>3.5882344179874091E-2</v>
      </c>
      <c r="AR11" s="16">
        <f t="shared" si="6"/>
        <v>2.3927378173324004E-2</v>
      </c>
      <c r="AS11" s="16">
        <f t="shared" si="6"/>
        <v>2.3256557120383808E-2</v>
      </c>
      <c r="AT11" s="16">
        <f t="shared" si="6"/>
        <v>2.4723639718301164E-2</v>
      </c>
      <c r="AU11" s="16">
        <f t="shared" si="6"/>
        <v>1.5670693542633965E-2</v>
      </c>
    </row>
    <row r="12" spans="1:47" ht="11.25" customHeight="1" x14ac:dyDescent="0.25">
      <c r="A12" s="23" t="s">
        <v>136</v>
      </c>
      <c r="B12" s="23">
        <f t="shared" ref="B12:K12" si="7">((B9-B3)/B3)*100</f>
        <v>-6.4741720898767341E-2</v>
      </c>
      <c r="C12" s="23">
        <f t="shared" si="7"/>
        <v>0.15826919771518624</v>
      </c>
      <c r="D12" s="23">
        <f t="shared" si="7"/>
        <v>-3.8435444905717151E-3</v>
      </c>
      <c r="E12" s="23">
        <f t="shared" si="7"/>
        <v>3.9899384886716793E-2</v>
      </c>
      <c r="F12" s="23">
        <f t="shared" si="7"/>
        <v>5.0117201405866792E-2</v>
      </c>
      <c r="G12" s="23">
        <f t="shared" si="7"/>
        <v>3.2807854340795396E-2</v>
      </c>
      <c r="H12" s="23">
        <f t="shared" si="7"/>
        <v>0.12467984037995455</v>
      </c>
      <c r="I12" s="23">
        <f t="shared" si="7"/>
        <v>6.1113362351622028E-2</v>
      </c>
      <c r="J12" s="23">
        <f t="shared" si="7"/>
        <v>3.1634893239115551E-2</v>
      </c>
      <c r="K12" s="23">
        <f t="shared" si="7"/>
        <v>-2.6516259458933225E-2</v>
      </c>
      <c r="L12" s="23"/>
      <c r="M12" s="23"/>
      <c r="N12" s="23">
        <f t="shared" ref="N12:AU12" si="8">((N9-N3)/N3)*100</f>
        <v>2.1290129523454815</v>
      </c>
      <c r="O12" s="23">
        <f t="shared" si="8"/>
        <v>2.0538570871623545</v>
      </c>
      <c r="P12" s="23">
        <f t="shared" si="8"/>
        <v>2.013946400881172</v>
      </c>
      <c r="Q12" s="23">
        <f t="shared" si="8"/>
        <v>2.0970519630050135</v>
      </c>
      <c r="R12" s="23">
        <f t="shared" si="8"/>
        <v>2.135614502931984</v>
      </c>
      <c r="S12" s="23">
        <f t="shared" si="8"/>
        <v>2.164746171912888</v>
      </c>
      <c r="T12" s="23">
        <f t="shared" si="8"/>
        <v>2.1450090649148419</v>
      </c>
      <c r="U12" s="23">
        <f t="shared" si="8"/>
        <v>2.1256388797221732</v>
      </c>
      <c r="V12" s="23">
        <f t="shared" si="8"/>
        <v>2.0643529534891223</v>
      </c>
      <c r="W12" s="23">
        <f t="shared" si="8"/>
        <v>2.0524228326523222</v>
      </c>
      <c r="X12" s="23">
        <f t="shared" si="8"/>
        <v>2.0791594473719042</v>
      </c>
      <c r="Y12" s="23">
        <f t="shared" si="8"/>
        <v>2.1192078186128267</v>
      </c>
      <c r="Z12" s="23">
        <f t="shared" si="8"/>
        <v>2.1614717645477342</v>
      </c>
      <c r="AA12" s="23">
        <f t="shared" si="8"/>
        <v>2.1250497412954692</v>
      </c>
      <c r="AB12" s="23">
        <f t="shared" si="8"/>
        <v>2.0755959804710402</v>
      </c>
      <c r="AC12" s="23">
        <f t="shared" si="8"/>
        <v>2.0532947866894133</v>
      </c>
      <c r="AD12" s="23">
        <f t="shared" si="8"/>
        <v>2.059991145636229</v>
      </c>
      <c r="AE12" s="23">
        <f t="shared" si="8"/>
        <v>2.0721141398345098</v>
      </c>
      <c r="AF12" s="23">
        <f t="shared" si="8"/>
        <v>2.1143766966190731</v>
      </c>
      <c r="AG12" s="23">
        <f t="shared" si="8"/>
        <v>2.16221450718536</v>
      </c>
      <c r="AH12" s="23">
        <f t="shared" si="8"/>
        <v>2.1817680160586606</v>
      </c>
      <c r="AI12" s="23">
        <f t="shared" si="8"/>
        <v>2.1803109827735003</v>
      </c>
      <c r="AJ12" s="23">
        <f t="shared" si="8"/>
        <v>2.1503287635830999</v>
      </c>
      <c r="AK12" s="23">
        <f t="shared" si="8"/>
        <v>2.1207569114074865</v>
      </c>
      <c r="AL12" s="23">
        <f t="shared" si="8"/>
        <v>2.0686848659653725</v>
      </c>
      <c r="AM12" s="23">
        <f t="shared" si="8"/>
        <v>2.0657853787621541</v>
      </c>
      <c r="AN12" s="23">
        <f t="shared" si="8"/>
        <v>2.0569627761711926</v>
      </c>
      <c r="AO12" s="23">
        <f t="shared" si="8"/>
        <v>2.0792961659500673</v>
      </c>
      <c r="AP12" s="23">
        <f t="shared" si="8"/>
        <v>2.1338310013100452</v>
      </c>
      <c r="AQ12" s="23">
        <f t="shared" si="8"/>
        <v>2.1857445185596633</v>
      </c>
      <c r="AR12" s="23">
        <f t="shared" si="8"/>
        <v>2.1819912030876933</v>
      </c>
      <c r="AS12" s="23">
        <f t="shared" si="8"/>
        <v>2.1540992669786667</v>
      </c>
      <c r="AT12" s="23">
        <f t="shared" si="8"/>
        <v>2.104842543560447</v>
      </c>
      <c r="AU12" s="23">
        <f t="shared" si="8"/>
        <v>2.0648421098925742</v>
      </c>
    </row>
    <row r="13" spans="1:47" ht="11.25" customHeight="1" x14ac:dyDescent="0.2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</row>
    <row r="14" spans="1:47" ht="11.25" customHeight="1" x14ac:dyDescent="0.25">
      <c r="A14" s="24" t="s">
        <v>137</v>
      </c>
      <c r="B14" s="25"/>
      <c r="C14" s="25"/>
      <c r="D14" s="25"/>
      <c r="E14" s="25"/>
      <c r="F14" s="25"/>
      <c r="G14" s="25"/>
      <c r="H14" s="25"/>
      <c r="I14" s="25"/>
      <c r="J14" s="25"/>
      <c r="K14" s="26"/>
      <c r="L14" s="26"/>
      <c r="M14" s="26"/>
      <c r="N14" s="26"/>
      <c r="O14" s="26"/>
      <c r="P14" s="26"/>
      <c r="Q14" s="26"/>
      <c r="R14" s="26"/>
      <c r="S14" s="27"/>
      <c r="T14" s="27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5"/>
      <c r="AU14" s="25"/>
    </row>
    <row r="15" spans="1:47" ht="11.25" customHeight="1" x14ac:dyDescent="0.25">
      <c r="A15" s="19" t="s">
        <v>138</v>
      </c>
      <c r="B15" s="17" t="s">
        <v>139</v>
      </c>
      <c r="C15" s="17" t="s">
        <v>140</v>
      </c>
      <c r="D15" s="17" t="s">
        <v>141</v>
      </c>
      <c r="E15" s="17" t="s">
        <v>142</v>
      </c>
      <c r="F15" s="17" t="s">
        <v>85</v>
      </c>
      <c r="G15" s="17" t="s">
        <v>86</v>
      </c>
      <c r="H15" s="17" t="s">
        <v>87</v>
      </c>
      <c r="I15" s="17" t="s">
        <v>143</v>
      </c>
      <c r="J15" s="17" t="s">
        <v>144</v>
      </c>
      <c r="K15" s="17" t="s">
        <v>145</v>
      </c>
      <c r="L15" s="18" t="s">
        <v>91</v>
      </c>
      <c r="M15" s="17" t="s">
        <v>92</v>
      </c>
      <c r="N15" s="28" t="s">
        <v>146</v>
      </c>
      <c r="O15" s="28" t="s">
        <v>147</v>
      </c>
      <c r="P15" s="28" t="s">
        <v>148</v>
      </c>
      <c r="Q15" s="28" t="s">
        <v>149</v>
      </c>
      <c r="R15" s="28" t="s">
        <v>150</v>
      </c>
      <c r="S15" s="28" t="s">
        <v>151</v>
      </c>
      <c r="T15" s="28" t="s">
        <v>152</v>
      </c>
      <c r="U15" s="28" t="s">
        <v>153</v>
      </c>
      <c r="V15" s="28" t="s">
        <v>154</v>
      </c>
      <c r="W15" s="28" t="s">
        <v>155</v>
      </c>
      <c r="X15" s="28" t="s">
        <v>156</v>
      </c>
      <c r="Y15" s="28" t="s">
        <v>157</v>
      </c>
      <c r="Z15" s="28" t="s">
        <v>158</v>
      </c>
      <c r="AA15" s="28" t="s">
        <v>159</v>
      </c>
      <c r="AB15" s="28" t="s">
        <v>160</v>
      </c>
      <c r="AC15" s="28" t="s">
        <v>161</v>
      </c>
      <c r="AD15" s="28" t="s">
        <v>162</v>
      </c>
      <c r="AE15" s="28" t="s">
        <v>163</v>
      </c>
      <c r="AF15" s="28" t="s">
        <v>164</v>
      </c>
      <c r="AG15" s="28" t="s">
        <v>165</v>
      </c>
      <c r="AH15" s="28" t="s">
        <v>166</v>
      </c>
      <c r="AI15" s="28" t="s">
        <v>167</v>
      </c>
      <c r="AJ15" s="28" t="s">
        <v>168</v>
      </c>
      <c r="AK15" s="28" t="s">
        <v>169</v>
      </c>
      <c r="AL15" s="28" t="s">
        <v>170</v>
      </c>
      <c r="AM15" s="28" t="s">
        <v>171</v>
      </c>
      <c r="AN15" s="28" t="s">
        <v>172</v>
      </c>
      <c r="AO15" s="28" t="s">
        <v>173</v>
      </c>
      <c r="AP15" s="28" t="s">
        <v>174</v>
      </c>
      <c r="AQ15" s="28" t="s">
        <v>175</v>
      </c>
      <c r="AR15" s="28" t="s">
        <v>176</v>
      </c>
      <c r="AS15" s="28" t="s">
        <v>177</v>
      </c>
      <c r="AT15" s="28" t="s">
        <v>178</v>
      </c>
      <c r="AU15" s="28" t="s">
        <v>179</v>
      </c>
    </row>
    <row r="16" spans="1:47" ht="11.25" customHeight="1" x14ac:dyDescent="0.25">
      <c r="A16" s="29" t="s">
        <v>180</v>
      </c>
      <c r="B16" s="30">
        <v>72.495694622439018</v>
      </c>
      <c r="C16" s="31">
        <v>3.0000000000000001E-3</v>
      </c>
      <c r="D16" s="30">
        <v>1.9900616164019349</v>
      </c>
      <c r="E16" s="31">
        <v>2.2875199999999999E-3</v>
      </c>
      <c r="F16" s="30">
        <v>7.8634079999999998E-5</v>
      </c>
      <c r="G16" s="30">
        <v>5.7539540000000004E-3</v>
      </c>
      <c r="H16" s="30">
        <v>11.800028954473316</v>
      </c>
      <c r="I16" s="30">
        <v>13.700415434749729</v>
      </c>
      <c r="J16" s="30">
        <v>3.4933399999999997E-3</v>
      </c>
      <c r="K16" s="30">
        <v>2.9790799999999998E-3</v>
      </c>
      <c r="L16" s="31">
        <v>0</v>
      </c>
      <c r="M16" s="21">
        <f t="shared" ref="M16:M18" si="9">SUM(B16:L16)</f>
        <v>100.003793156144</v>
      </c>
      <c r="N16" s="30">
        <v>2.5999999999999999E-2</v>
      </c>
      <c r="O16" s="30">
        <v>0.22800000000000001</v>
      </c>
      <c r="P16" s="30">
        <v>0.4</v>
      </c>
      <c r="Q16" s="30">
        <v>5.0999999999999997E-2</v>
      </c>
      <c r="R16" s="30">
        <v>0.435</v>
      </c>
      <c r="S16" s="30">
        <v>0.7</v>
      </c>
      <c r="T16" s="30">
        <v>1.33</v>
      </c>
      <c r="U16" s="30">
        <v>0.5</v>
      </c>
      <c r="V16" s="30">
        <v>0.104</v>
      </c>
      <c r="W16" s="30">
        <v>41.72</v>
      </c>
      <c r="X16" s="30">
        <v>2.8799999999999999E-2</v>
      </c>
      <c r="Y16" s="30">
        <v>9.5100000000000004E-2</v>
      </c>
      <c r="Z16" s="31">
        <v>1.9400000000000001E-2</v>
      </c>
      <c r="AA16" s="30">
        <v>2.7E-2</v>
      </c>
      <c r="AB16" s="30">
        <v>2.31</v>
      </c>
      <c r="AC16" s="30">
        <v>2.98E-2</v>
      </c>
      <c r="AD16" s="30">
        <v>2.92E-2</v>
      </c>
      <c r="AE16" s="30">
        <v>1.4999999999999999E-2</v>
      </c>
      <c r="AF16" s="30">
        <v>2.2700000000000001E-2</v>
      </c>
      <c r="AG16" s="30">
        <v>1.6400000000000001E-2</v>
      </c>
      <c r="AH16" s="30">
        <v>1.46E-2</v>
      </c>
      <c r="AI16" s="30">
        <v>1.6199999999999999E-2</v>
      </c>
      <c r="AJ16" s="30">
        <v>1.4500000000000001E-2</v>
      </c>
      <c r="AK16" s="30">
        <v>1.7299999999999999E-2</v>
      </c>
      <c r="AL16" s="30">
        <v>1.6899999999999998E-2</v>
      </c>
      <c r="AM16" s="30">
        <v>1.5699999999999999E-2</v>
      </c>
      <c r="AN16" s="30">
        <v>1.44E-2</v>
      </c>
      <c r="AO16" s="30">
        <v>1.7100000000000001E-2</v>
      </c>
      <c r="AP16" s="30">
        <v>1.4500000000000001E-2</v>
      </c>
      <c r="AQ16" s="30">
        <v>1.54E-2</v>
      </c>
      <c r="AR16" s="30">
        <v>2.9899999999999999E-2</v>
      </c>
      <c r="AS16" s="30">
        <v>1.85</v>
      </c>
      <c r="AT16" s="30">
        <v>2.52E-2</v>
      </c>
      <c r="AU16" s="30">
        <v>7.2099999999999997E-2</v>
      </c>
    </row>
    <row r="17" spans="1:47" ht="11.25" customHeight="1" x14ac:dyDescent="0.25">
      <c r="A17" s="16" t="s">
        <v>181</v>
      </c>
      <c r="B17" s="16">
        <v>72.577787374153345</v>
      </c>
      <c r="C17" s="32">
        <v>5.8716453382808497E-4</v>
      </c>
      <c r="D17" s="33">
        <v>2.0084812398551204</v>
      </c>
      <c r="E17" s="33">
        <v>1.3647271866554756E-2</v>
      </c>
      <c r="F17" s="33">
        <v>8.8435484717735435E-5</v>
      </c>
      <c r="G17" s="33">
        <v>4.8630804222510081E-3</v>
      </c>
      <c r="H17" s="33">
        <v>11.102045364756822</v>
      </c>
      <c r="I17" s="33">
        <v>14.266828999920886</v>
      </c>
      <c r="J17" s="33">
        <v>5.7007144189438067E-3</v>
      </c>
      <c r="K17" s="33">
        <v>1.8463489282324966E-3</v>
      </c>
      <c r="L17" s="32">
        <v>0</v>
      </c>
      <c r="M17" s="16">
        <f t="shared" si="9"/>
        <v>99.981875994340697</v>
      </c>
      <c r="N17" s="33">
        <v>2.5264132024045698</v>
      </c>
      <c r="O17" s="33">
        <v>0.211448609958023</v>
      </c>
      <c r="P17" s="33">
        <v>0.202577316331994</v>
      </c>
      <c r="Q17" s="33">
        <v>4.7012614963731603E-2</v>
      </c>
      <c r="R17" s="33">
        <v>0.22326467062021099</v>
      </c>
      <c r="S17" s="33">
        <v>1.13049133774324</v>
      </c>
      <c r="T17" s="33">
        <v>1.4891297374316399</v>
      </c>
      <c r="U17" s="33">
        <v>0.41476420923285101</v>
      </c>
      <c r="V17" s="33">
        <v>5.7195981819659403E-2</v>
      </c>
      <c r="W17" s="33">
        <v>40.011629408995702</v>
      </c>
      <c r="X17" s="33">
        <v>2.9578154512484901E-2</v>
      </c>
      <c r="Y17" s="33">
        <v>0.14583438149738201</v>
      </c>
      <c r="Z17" s="32">
        <v>1.88161593263684E-2</v>
      </c>
      <c r="AA17" s="33" t="s">
        <v>182</v>
      </c>
      <c r="AB17" s="33">
        <v>2.3803396962889898</v>
      </c>
      <c r="AC17" s="33">
        <v>2.7637362709091302E-2</v>
      </c>
      <c r="AD17" s="33">
        <v>3.1003394410229399E-2</v>
      </c>
      <c r="AE17" s="33">
        <v>1.5554154998439301E-2</v>
      </c>
      <c r="AF17" s="33">
        <v>1.9956306472550301E-2</v>
      </c>
      <c r="AG17" s="33">
        <v>1.5839231604599501E-2</v>
      </c>
      <c r="AH17" s="33">
        <v>1.44861050781161E-2</v>
      </c>
      <c r="AI17" s="33">
        <v>1.5581696010471499E-2</v>
      </c>
      <c r="AJ17" s="33">
        <v>1.29927160853733E-2</v>
      </c>
      <c r="AK17" s="33">
        <v>1.54426709187215E-2</v>
      </c>
      <c r="AL17" s="33">
        <v>1.38959717810923E-2</v>
      </c>
      <c r="AM17" s="33">
        <v>1.6812900048747002E-2</v>
      </c>
      <c r="AN17" s="33">
        <v>1.26230290433826E-2</v>
      </c>
      <c r="AO17" s="33">
        <v>2.02224214162606E-2</v>
      </c>
      <c r="AP17" s="33">
        <v>1.3874871397891999E-2</v>
      </c>
      <c r="AQ17" s="33">
        <v>2.08581663475732E-2</v>
      </c>
      <c r="AR17" s="33">
        <v>2.5394441999592E-2</v>
      </c>
      <c r="AS17" s="33">
        <v>2.5269627913989501</v>
      </c>
      <c r="AT17" s="33">
        <v>2.6491714676229499E-2</v>
      </c>
      <c r="AU17" s="33">
        <v>7.1206659899079303E-2</v>
      </c>
    </row>
    <row r="18" spans="1:47" ht="11.25" customHeight="1" x14ac:dyDescent="0.25">
      <c r="A18" s="16" t="s">
        <v>183</v>
      </c>
      <c r="B18" s="16">
        <v>72.614001805470792</v>
      </c>
      <c r="C18" s="32">
        <v>5.415915901075748E-4</v>
      </c>
      <c r="D18" s="33">
        <v>1.9996024913801096</v>
      </c>
      <c r="E18" s="33">
        <v>8.1785880054852343E-3</v>
      </c>
      <c r="F18" s="33">
        <v>8.4662113271837436E-5</v>
      </c>
      <c r="G18" s="33">
        <v>4.8888723304676739E-3</v>
      </c>
      <c r="H18" s="33">
        <v>11.18638411176037</v>
      </c>
      <c r="I18" s="33">
        <v>14.160941478684769</v>
      </c>
      <c r="J18" s="33">
        <v>5.5824002325943391E-3</v>
      </c>
      <c r="K18" s="33">
        <v>1.6699996832674644E-3</v>
      </c>
      <c r="L18" s="32">
        <v>0</v>
      </c>
      <c r="M18" s="16">
        <f t="shared" si="9"/>
        <v>99.981876001251266</v>
      </c>
      <c r="N18" s="33">
        <v>1.9022687488258501</v>
      </c>
      <c r="O18" s="33">
        <v>0.212630648650323</v>
      </c>
      <c r="P18" s="33">
        <v>0.26525503202501199</v>
      </c>
      <c r="Q18" s="33">
        <v>4.03534192627873E-2</v>
      </c>
      <c r="R18" s="33">
        <v>0.18970280709894299</v>
      </c>
      <c r="S18" s="33">
        <v>1.16032596497604</v>
      </c>
      <c r="T18" s="33">
        <v>1.4768633789341801</v>
      </c>
      <c r="U18" s="33">
        <v>0.43023324007129099</v>
      </c>
      <c r="V18" s="33">
        <v>0.12288101899908099</v>
      </c>
      <c r="W18" s="33">
        <v>40.504642930898598</v>
      </c>
      <c r="X18" s="33">
        <v>2.8382040390116801E-2</v>
      </c>
      <c r="Y18" s="33">
        <v>0.14777364126610601</v>
      </c>
      <c r="Z18" s="32">
        <v>1.9124939864101999E-2</v>
      </c>
      <c r="AA18" s="33" t="s">
        <v>182</v>
      </c>
      <c r="AB18" s="33">
        <v>2.3320960083349398</v>
      </c>
      <c r="AC18" s="33">
        <v>2.9795356404658E-2</v>
      </c>
      <c r="AD18" s="33">
        <v>2.8787872718652199E-2</v>
      </c>
      <c r="AE18" s="33">
        <v>1.6322572615724201E-2</v>
      </c>
      <c r="AF18" s="33">
        <v>1.8133511553974899E-2</v>
      </c>
      <c r="AG18" s="33">
        <v>1.28092004047996E-2</v>
      </c>
      <c r="AH18" s="33">
        <v>1.43879066648428E-2</v>
      </c>
      <c r="AI18" s="33">
        <v>1.4570067480396499E-2</v>
      </c>
      <c r="AJ18" s="33">
        <v>1.28949511650452E-2</v>
      </c>
      <c r="AK18" s="33">
        <v>1.43414144357689E-2</v>
      </c>
      <c r="AL18" s="33">
        <v>1.4369652169724899E-2</v>
      </c>
      <c r="AM18" s="33">
        <v>1.6594861440447299E-2</v>
      </c>
      <c r="AN18" s="33">
        <v>1.27558512337149E-2</v>
      </c>
      <c r="AO18" s="33">
        <v>2.01443758469524E-2</v>
      </c>
      <c r="AP18" s="33">
        <v>1.3608820183002201E-2</v>
      </c>
      <c r="AQ18" s="33">
        <v>1.6396456001706201E-2</v>
      </c>
      <c r="AR18" s="33">
        <v>2.3435794530012599E-2</v>
      </c>
      <c r="AS18" s="33">
        <v>2.5013424345437998</v>
      </c>
      <c r="AT18" s="33">
        <v>2.8961580881687501E-2</v>
      </c>
      <c r="AU18" s="33">
        <v>7.1060173828395704E-2</v>
      </c>
    </row>
    <row r="19" spans="1:47" ht="11.25" customHeight="1" x14ac:dyDescent="0.25">
      <c r="A19" s="22" t="s">
        <v>133</v>
      </c>
      <c r="B19" s="22">
        <f t="shared" ref="B19:K19" si="10">AVERAGE(B17:B18)</f>
        <v>72.595894589812076</v>
      </c>
      <c r="C19" s="22">
        <f t="shared" si="10"/>
        <v>5.6437806196782988E-4</v>
      </c>
      <c r="D19" s="22">
        <f t="shared" si="10"/>
        <v>2.0040418656176149</v>
      </c>
      <c r="E19" s="22">
        <f t="shared" si="10"/>
        <v>1.0912929936019996E-2</v>
      </c>
      <c r="F19" s="22">
        <f t="shared" si="10"/>
        <v>8.6548798994786442E-5</v>
      </c>
      <c r="G19" s="22">
        <f t="shared" si="10"/>
        <v>4.875976376359341E-3</v>
      </c>
      <c r="H19" s="22">
        <f t="shared" si="10"/>
        <v>11.144214738258597</v>
      </c>
      <c r="I19" s="22">
        <f t="shared" si="10"/>
        <v>14.213885239302828</v>
      </c>
      <c r="J19" s="22">
        <f t="shared" si="10"/>
        <v>5.6415573257690733E-3</v>
      </c>
      <c r="K19" s="22">
        <f t="shared" si="10"/>
        <v>1.7581743057499804E-3</v>
      </c>
      <c r="L19" s="22"/>
      <c r="M19" s="22"/>
      <c r="N19" s="22">
        <f t="shared" ref="N19:Z19" si="11">AVERAGE(N17:N18)</f>
        <v>2.2143409756152099</v>
      </c>
      <c r="O19" s="22">
        <f t="shared" si="11"/>
        <v>0.212039629304173</v>
      </c>
      <c r="P19" s="22">
        <f t="shared" si="11"/>
        <v>0.23391617417850299</v>
      </c>
      <c r="Q19" s="22">
        <f t="shared" si="11"/>
        <v>4.3683017113259448E-2</v>
      </c>
      <c r="R19" s="22">
        <f t="shared" si="11"/>
        <v>0.20648373885957699</v>
      </c>
      <c r="S19" s="22">
        <f t="shared" si="11"/>
        <v>1.14540865135964</v>
      </c>
      <c r="T19" s="22">
        <f t="shared" si="11"/>
        <v>1.4829965581829101</v>
      </c>
      <c r="U19" s="22">
        <f t="shared" si="11"/>
        <v>0.422498724652071</v>
      </c>
      <c r="V19" s="22">
        <f t="shared" si="11"/>
        <v>9.0038500409370198E-2</v>
      </c>
      <c r="W19" s="22">
        <f t="shared" si="11"/>
        <v>40.25813616994715</v>
      </c>
      <c r="X19" s="22">
        <f t="shared" si="11"/>
        <v>2.8980097451300851E-2</v>
      </c>
      <c r="Y19" s="22">
        <f t="shared" si="11"/>
        <v>0.14680401138174401</v>
      </c>
      <c r="Z19" s="22">
        <f t="shared" si="11"/>
        <v>1.8970549595235198E-2</v>
      </c>
      <c r="AA19" s="22"/>
      <c r="AB19" s="22">
        <f t="shared" ref="AB19:AU19" si="12">AVERAGE(AB17:AB18)</f>
        <v>2.356217852311965</v>
      </c>
      <c r="AC19" s="22">
        <f t="shared" si="12"/>
        <v>2.8716359556874651E-2</v>
      </c>
      <c r="AD19" s="22">
        <f t="shared" si="12"/>
        <v>2.9895633564440798E-2</v>
      </c>
      <c r="AE19" s="22">
        <f t="shared" si="12"/>
        <v>1.5938363807081753E-2</v>
      </c>
      <c r="AF19" s="22">
        <f t="shared" si="12"/>
        <v>1.9044909013262598E-2</v>
      </c>
      <c r="AG19" s="22">
        <f t="shared" si="12"/>
        <v>1.4324216004699551E-2</v>
      </c>
      <c r="AH19" s="22">
        <f t="shared" si="12"/>
        <v>1.443700587147945E-2</v>
      </c>
      <c r="AI19" s="22">
        <f t="shared" si="12"/>
        <v>1.5075881745433999E-2</v>
      </c>
      <c r="AJ19" s="22">
        <f t="shared" si="12"/>
        <v>1.2943833625209251E-2</v>
      </c>
      <c r="AK19" s="22">
        <f t="shared" si="12"/>
        <v>1.48920426772452E-2</v>
      </c>
      <c r="AL19" s="22">
        <f t="shared" si="12"/>
        <v>1.41328119754086E-2</v>
      </c>
      <c r="AM19" s="22">
        <f t="shared" si="12"/>
        <v>1.6703880744597152E-2</v>
      </c>
      <c r="AN19" s="22">
        <f t="shared" si="12"/>
        <v>1.268944013854875E-2</v>
      </c>
      <c r="AO19" s="22">
        <f t="shared" si="12"/>
        <v>2.0183398631606501E-2</v>
      </c>
      <c r="AP19" s="22">
        <f t="shared" si="12"/>
        <v>1.3741845790447099E-2</v>
      </c>
      <c r="AQ19" s="22">
        <f t="shared" si="12"/>
        <v>1.8627311174639699E-2</v>
      </c>
      <c r="AR19" s="22">
        <f t="shared" si="12"/>
        <v>2.4415118264802298E-2</v>
      </c>
      <c r="AS19" s="22">
        <f t="shared" si="12"/>
        <v>2.5141526129713752</v>
      </c>
      <c r="AT19" s="22">
        <f t="shared" si="12"/>
        <v>2.7726647778958502E-2</v>
      </c>
      <c r="AU19" s="22">
        <f t="shared" si="12"/>
        <v>7.1133416863737503E-2</v>
      </c>
    </row>
    <row r="20" spans="1:47" ht="11.25" customHeight="1" x14ac:dyDescent="0.25">
      <c r="A20" s="16" t="s">
        <v>134</v>
      </c>
      <c r="B20" s="16">
        <f t="shared" ref="B20:K20" si="13">_xlfn.STDEV.S(B17:B18)</f>
        <v>2.5607469961381135E-2</v>
      </c>
      <c r="C20" s="16">
        <f t="shared" si="13"/>
        <v>3.2224937543405637E-5</v>
      </c>
      <c r="D20" s="16">
        <f t="shared" si="13"/>
        <v>6.2782232551298551E-3</v>
      </c>
      <c r="E20" s="16">
        <f t="shared" si="13"/>
        <v>3.8669434423276887E-3</v>
      </c>
      <c r="F20" s="16">
        <f t="shared" si="13"/>
        <v>2.6681765373301625E-6</v>
      </c>
      <c r="G20" s="16">
        <f t="shared" si="13"/>
        <v>1.8237633199745399E-5</v>
      </c>
      <c r="H20" s="16">
        <f t="shared" si="13"/>
        <v>5.9636499922985198E-2</v>
      </c>
      <c r="I20" s="16">
        <f t="shared" si="13"/>
        <v>7.487378430909257E-2</v>
      </c>
      <c r="J20" s="16">
        <f t="shared" si="13"/>
        <v>8.3660763478277353E-5</v>
      </c>
      <c r="K20" s="16">
        <f t="shared" si="13"/>
        <v>1.2469774697190184E-4</v>
      </c>
      <c r="L20" s="16"/>
      <c r="M20" s="16"/>
      <c r="N20" s="16">
        <f t="shared" ref="N20:Z20" si="14">_xlfn.STDEV.S(N17:N18)</f>
        <v>0.44133677556548573</v>
      </c>
      <c r="O20" s="16">
        <f t="shared" si="14"/>
        <v>8.3582757495020282E-4</v>
      </c>
      <c r="P20" s="16">
        <f t="shared" si="14"/>
        <v>4.4319837795815546E-2</v>
      </c>
      <c r="Q20" s="16">
        <f t="shared" si="14"/>
        <v>4.7087624373860206E-3</v>
      </c>
      <c r="R20" s="16">
        <f t="shared" si="14"/>
        <v>2.3731821285146022E-2</v>
      </c>
      <c r="S20" s="16">
        <f t="shared" si="14"/>
        <v>2.1096267230485764E-2</v>
      </c>
      <c r="T20" s="16">
        <f t="shared" si="14"/>
        <v>8.6736252740190738E-3</v>
      </c>
      <c r="U20" s="16">
        <f t="shared" si="14"/>
        <v>1.0938256604244734E-2</v>
      </c>
      <c r="V20" s="16">
        <f t="shared" si="14"/>
        <v>4.6446335212059535E-2</v>
      </c>
      <c r="W20" s="16">
        <f t="shared" si="14"/>
        <v>0.34861320455419986</v>
      </c>
      <c r="X20" s="16">
        <f t="shared" si="14"/>
        <v>8.4578040699947934E-4</v>
      </c>
      <c r="Y20" s="16">
        <f t="shared" si="14"/>
        <v>1.3712637329469962E-3</v>
      </c>
      <c r="Z20" s="16">
        <f t="shared" si="14"/>
        <v>2.1834081212985631E-4</v>
      </c>
      <c r="AA20" s="16"/>
      <c r="AB20" s="16">
        <f t="shared" ref="AB20:AU20" si="15">_xlfn.STDEV.S(AB17:AB18)</f>
        <v>3.4113438901756499E-2</v>
      </c>
      <c r="AC20" s="16">
        <f t="shared" si="15"/>
        <v>1.5259319758930304E-3</v>
      </c>
      <c r="AD20" s="16">
        <f t="shared" si="15"/>
        <v>1.5666104119801288E-3</v>
      </c>
      <c r="AE20" s="16">
        <f t="shared" si="15"/>
        <v>5.4335330796536252E-4</v>
      </c>
      <c r="AF20" s="16">
        <f t="shared" si="15"/>
        <v>1.2889106476370478E-3</v>
      </c>
      <c r="AG20" s="16">
        <f t="shared" si="15"/>
        <v>2.142555608585321E-3</v>
      </c>
      <c r="AH20" s="16">
        <f t="shared" si="15"/>
        <v>6.9436763927309503E-5</v>
      </c>
      <c r="AI20" s="16">
        <f t="shared" si="15"/>
        <v>7.1532939365781176E-4</v>
      </c>
      <c r="AJ20" s="16">
        <f t="shared" si="15"/>
        <v>6.9130238126162327E-5</v>
      </c>
      <c r="AK20" s="16">
        <f t="shared" si="15"/>
        <v>7.7870592692143097E-4</v>
      </c>
      <c r="AL20" s="16">
        <f t="shared" si="15"/>
        <v>3.3494261491718994E-4</v>
      </c>
      <c r="AM20" s="16">
        <f t="shared" si="15"/>
        <v>1.5417657848919709E-4</v>
      </c>
      <c r="AN20" s="16">
        <f t="shared" si="15"/>
        <v>9.3919471476019433E-5</v>
      </c>
      <c r="AO20" s="16">
        <f t="shared" si="15"/>
        <v>5.5186551299392967E-5</v>
      </c>
      <c r="AP20" s="16">
        <f t="shared" si="15"/>
        <v>1.8812661819149584E-4</v>
      </c>
      <c r="AQ20" s="16">
        <f t="shared" si="15"/>
        <v>3.1549056412527314E-3</v>
      </c>
      <c r="AR20" s="16">
        <f t="shared" si="15"/>
        <v>1.3849729076934661E-3</v>
      </c>
      <c r="AS20" s="16">
        <f t="shared" si="15"/>
        <v>1.8116328068696022E-2</v>
      </c>
      <c r="AT20" s="16">
        <f t="shared" si="15"/>
        <v>1.7464591425028402E-3</v>
      </c>
      <c r="AU20" s="16">
        <f t="shared" si="15"/>
        <v>1.0358129392974484E-4</v>
      </c>
    </row>
    <row r="21" spans="1:47" ht="11.25" customHeight="1" x14ac:dyDescent="0.25">
      <c r="A21" s="16" t="s">
        <v>135</v>
      </c>
      <c r="B21" s="16">
        <f t="shared" ref="B21:K21" si="16">(B20/B19)*100</f>
        <v>3.5273991878012924E-2</v>
      </c>
      <c r="C21" s="16">
        <f t="shared" si="16"/>
        <v>5.7098139908284553</v>
      </c>
      <c r="D21" s="16">
        <f t="shared" si="16"/>
        <v>0.3132780488692537</v>
      </c>
      <c r="E21" s="16">
        <f t="shared" si="16"/>
        <v>35.434511767221913</v>
      </c>
      <c r="F21" s="16">
        <f t="shared" si="16"/>
        <v>3.082857957960675</v>
      </c>
      <c r="G21" s="16">
        <f t="shared" si="16"/>
        <v>0.37403038472804434</v>
      </c>
      <c r="H21" s="16">
        <f t="shared" si="16"/>
        <v>0.5351341599534184</v>
      </c>
      <c r="I21" s="16">
        <f t="shared" si="16"/>
        <v>0.5267650825128305</v>
      </c>
      <c r="J21" s="16">
        <f t="shared" si="16"/>
        <v>1.4829373991493116</v>
      </c>
      <c r="K21" s="16">
        <f t="shared" si="16"/>
        <v>7.0924564512225547</v>
      </c>
      <c r="L21" s="16"/>
      <c r="M21" s="16"/>
      <c r="N21" s="33">
        <f t="shared" ref="N21:Z21" si="17">(N20/N19)*100</f>
        <v>19.930840842741901</v>
      </c>
      <c r="O21" s="33">
        <f t="shared" si="17"/>
        <v>0.3941846048745915</v>
      </c>
      <c r="P21" s="33">
        <f t="shared" si="17"/>
        <v>18.946888966299007</v>
      </c>
      <c r="Q21" s="33">
        <f t="shared" si="17"/>
        <v>10.779389219332867</v>
      </c>
      <c r="R21" s="33">
        <f t="shared" si="17"/>
        <v>11.493312459479085</v>
      </c>
      <c r="S21" s="33">
        <f t="shared" si="17"/>
        <v>1.8418114098792391</v>
      </c>
      <c r="T21" s="33">
        <f t="shared" si="17"/>
        <v>0.5848715714247319</v>
      </c>
      <c r="U21" s="33">
        <f t="shared" si="17"/>
        <v>2.5889442892999082</v>
      </c>
      <c r="V21" s="33">
        <f t="shared" si="17"/>
        <v>51.584971985190819</v>
      </c>
      <c r="W21" s="33">
        <f t="shared" si="17"/>
        <v>0.86594472005000811</v>
      </c>
      <c r="X21" s="33">
        <f t="shared" si="17"/>
        <v>2.9184871045404788</v>
      </c>
      <c r="Y21" s="33">
        <f t="shared" si="17"/>
        <v>0.93407783618474161</v>
      </c>
      <c r="Z21" s="33">
        <f t="shared" si="17"/>
        <v>1.1509461601718518</v>
      </c>
      <c r="AA21" s="33"/>
      <c r="AB21" s="33">
        <f t="shared" ref="AB21:AU21" si="18">(AB20/AB19)*100</f>
        <v>1.4478049586239981</v>
      </c>
      <c r="AC21" s="33">
        <f t="shared" si="18"/>
        <v>5.3138071797395527</v>
      </c>
      <c r="AD21" s="33">
        <f t="shared" si="18"/>
        <v>5.2402649657959595</v>
      </c>
      <c r="AE21" s="33">
        <f t="shared" si="18"/>
        <v>3.4090908862548308</v>
      </c>
      <c r="AF21" s="33">
        <f t="shared" si="18"/>
        <v>6.7677437930497284</v>
      </c>
      <c r="AG21" s="33">
        <f t="shared" si="18"/>
        <v>14.95757679081621</v>
      </c>
      <c r="AH21" s="33">
        <f t="shared" si="18"/>
        <v>0.48096374376686379</v>
      </c>
      <c r="AI21" s="33">
        <f t="shared" si="18"/>
        <v>4.7448594101267876</v>
      </c>
      <c r="AJ21" s="33">
        <f t="shared" si="18"/>
        <v>0.53407854371308605</v>
      </c>
      <c r="AK21" s="33">
        <f t="shared" si="18"/>
        <v>5.2290068179248568</v>
      </c>
      <c r="AL21" s="33">
        <f t="shared" si="18"/>
        <v>2.3699644168478105</v>
      </c>
      <c r="AM21" s="33">
        <f t="shared" si="18"/>
        <v>0.92299855851799772</v>
      </c>
      <c r="AN21" s="33">
        <f t="shared" si="18"/>
        <v>0.74013881188268638</v>
      </c>
      <c r="AO21" s="33">
        <f t="shared" si="18"/>
        <v>0.27342546370249432</v>
      </c>
      <c r="AP21" s="33">
        <f t="shared" si="18"/>
        <v>1.3690054528357143</v>
      </c>
      <c r="AQ21" s="33">
        <f t="shared" si="18"/>
        <v>16.936988981791441</v>
      </c>
      <c r="AR21" s="33">
        <f t="shared" si="18"/>
        <v>5.6726037231205728</v>
      </c>
      <c r="AS21" s="33">
        <f t="shared" si="18"/>
        <v>0.72057392121813424</v>
      </c>
      <c r="AT21" s="33">
        <f t="shared" si="18"/>
        <v>6.2988470745757157</v>
      </c>
      <c r="AU21" s="33">
        <f t="shared" si="18"/>
        <v>0.14561551869238079</v>
      </c>
    </row>
    <row r="22" spans="1:47" ht="11.25" customHeight="1" x14ac:dyDescent="0.25">
      <c r="A22" s="23" t="s">
        <v>136</v>
      </c>
      <c r="B22" s="23">
        <f t="shared" ref="B22:K22" si="19">((B19-B16)/B16)*100</f>
        <v>0.13821505938373882</v>
      </c>
      <c r="C22" s="23">
        <f t="shared" si="19"/>
        <v>-81.187397934405652</v>
      </c>
      <c r="D22" s="23">
        <f t="shared" si="19"/>
        <v>0.70250333459305148</v>
      </c>
      <c r="E22" s="34">
        <f t="shared" si="19"/>
        <v>377.06380429548142</v>
      </c>
      <c r="F22" s="23">
        <f t="shared" si="19"/>
        <v>10.065252871002553</v>
      </c>
      <c r="G22" s="23">
        <f t="shared" si="19"/>
        <v>-15.258683396507156</v>
      </c>
      <c r="H22" s="23">
        <f t="shared" si="19"/>
        <v>-5.5577339576451079</v>
      </c>
      <c r="I22" s="23">
        <f t="shared" si="19"/>
        <v>3.7478411293334499</v>
      </c>
      <c r="J22" s="23">
        <f t="shared" si="19"/>
        <v>61.494653419623447</v>
      </c>
      <c r="K22" s="23">
        <f t="shared" si="19"/>
        <v>-40.982642099239349</v>
      </c>
      <c r="L22" s="23"/>
      <c r="M22" s="23"/>
      <c r="N22" s="34">
        <f t="shared" ref="N22:Z22" si="20">((N19-N16)/N16)*100</f>
        <v>8416.6960600585007</v>
      </c>
      <c r="O22" s="35">
        <f t="shared" si="20"/>
        <v>-7.0001625858890391</v>
      </c>
      <c r="P22" s="35">
        <f t="shared" si="20"/>
        <v>-41.520956455374254</v>
      </c>
      <c r="Q22" s="35">
        <f t="shared" si="20"/>
        <v>-14.347025268118724</v>
      </c>
      <c r="R22" s="35">
        <f t="shared" si="20"/>
        <v>-52.532473825384599</v>
      </c>
      <c r="S22" s="35">
        <f t="shared" si="20"/>
        <v>63.629807337091435</v>
      </c>
      <c r="T22" s="35">
        <f t="shared" si="20"/>
        <v>11.503500615256392</v>
      </c>
      <c r="U22" s="35">
        <f t="shared" si="20"/>
        <v>-15.500255069585799</v>
      </c>
      <c r="V22" s="35">
        <f t="shared" si="20"/>
        <v>-13.424518837144037</v>
      </c>
      <c r="W22" s="35">
        <f t="shared" si="20"/>
        <v>-3.5039880873749971</v>
      </c>
      <c r="X22" s="35">
        <f t="shared" si="20"/>
        <v>0.62533837257240088</v>
      </c>
      <c r="Y22" s="35">
        <f t="shared" si="20"/>
        <v>54.368045616975813</v>
      </c>
      <c r="Z22" s="35">
        <f t="shared" si="20"/>
        <v>-2.2136618802309429</v>
      </c>
      <c r="AA22" s="35"/>
      <c r="AB22" s="35">
        <f t="shared" ref="AB22:AU22" si="21">((AB19-AB16)/AB16)*100</f>
        <v>2.0007728273577903</v>
      </c>
      <c r="AC22" s="35">
        <f t="shared" si="21"/>
        <v>-3.6363773259239909</v>
      </c>
      <c r="AD22" s="35">
        <f t="shared" si="21"/>
        <v>2.3823067275369767</v>
      </c>
      <c r="AE22" s="35">
        <f t="shared" si="21"/>
        <v>6.2557587138783548</v>
      </c>
      <c r="AF22" s="35">
        <f t="shared" si="21"/>
        <v>-16.101722408534815</v>
      </c>
      <c r="AG22" s="35">
        <f t="shared" si="21"/>
        <v>-12.657219483539334</v>
      </c>
      <c r="AH22" s="35">
        <f t="shared" si="21"/>
        <v>-1.1163981405517105</v>
      </c>
      <c r="AI22" s="35">
        <f t="shared" si="21"/>
        <v>-6.9390015713950666</v>
      </c>
      <c r="AJ22" s="35">
        <f t="shared" si="21"/>
        <v>-10.732181895108619</v>
      </c>
      <c r="AK22" s="35">
        <f t="shared" si="21"/>
        <v>-13.918828455230054</v>
      </c>
      <c r="AL22" s="35">
        <f t="shared" si="21"/>
        <v>-16.373893636635497</v>
      </c>
      <c r="AM22" s="35">
        <f t="shared" si="21"/>
        <v>6.3941448700455634</v>
      </c>
      <c r="AN22" s="35">
        <f t="shared" si="21"/>
        <v>-11.878887926744786</v>
      </c>
      <c r="AO22" s="35">
        <f t="shared" si="21"/>
        <v>18.031570945067255</v>
      </c>
      <c r="AP22" s="35">
        <f t="shared" si="21"/>
        <v>-5.2286497210544933</v>
      </c>
      <c r="AQ22" s="35">
        <f t="shared" si="21"/>
        <v>20.95656606908895</v>
      </c>
      <c r="AR22" s="35">
        <f t="shared" si="21"/>
        <v>-18.344086070895322</v>
      </c>
      <c r="AS22" s="35">
        <f t="shared" si="21"/>
        <v>35.900141241695948</v>
      </c>
      <c r="AT22" s="35">
        <f t="shared" si="21"/>
        <v>10.026380075232149</v>
      </c>
      <c r="AU22" s="35">
        <f t="shared" si="21"/>
        <v>-1.3406146134015178</v>
      </c>
    </row>
    <row r="23" spans="1:47" ht="11.25" customHeight="1" x14ac:dyDescent="0.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6"/>
      <c r="AU23" s="36"/>
    </row>
    <row r="24" spans="1:47" ht="11.25" customHeight="1" x14ac:dyDescent="0.2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</row>
    <row r="25" spans="1:47" ht="11.25" customHeight="1" x14ac:dyDescent="0.25">
      <c r="A25" s="16"/>
      <c r="B25" s="16"/>
      <c r="C25" s="16"/>
      <c r="D25" s="1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</row>
    <row r="26" spans="1:47" ht="11.25" customHeight="1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</row>
    <row r="27" spans="1:47" ht="11.25" customHeight="1" x14ac:dyDescent="0.25">
      <c r="A27" s="16"/>
      <c r="B27" s="16"/>
      <c r="C27" s="16"/>
      <c r="D27" s="16"/>
      <c r="E27" s="16"/>
      <c r="F27" s="38"/>
      <c r="G27" s="38"/>
      <c r="H27" s="38"/>
      <c r="I27" s="16"/>
      <c r="J27" s="3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</row>
    <row r="28" spans="1:47" ht="11.25" customHeight="1" x14ac:dyDescent="0.25">
      <c r="A28" s="16"/>
      <c r="B28" s="16"/>
      <c r="C28" s="16"/>
      <c r="D28" s="16"/>
      <c r="E28" s="16"/>
      <c r="F28" s="38"/>
      <c r="G28" s="38"/>
      <c r="H28" s="38"/>
      <c r="I28" s="16"/>
      <c r="J28" s="3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</row>
    <row r="29" spans="1:47" ht="11.25" customHeight="1" x14ac:dyDescent="0.25">
      <c r="A29" s="16"/>
      <c r="B29" s="16"/>
      <c r="C29" s="16"/>
      <c r="D29" s="16"/>
      <c r="E29" s="16"/>
      <c r="F29" s="38"/>
      <c r="G29" s="38"/>
      <c r="H29" s="38"/>
      <c r="I29" s="16"/>
      <c r="J29" s="3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</row>
    <row r="30" spans="1:47" ht="11.25" customHeight="1" x14ac:dyDescent="0.25">
      <c r="A30" s="16"/>
      <c r="B30" s="16"/>
      <c r="C30" s="16"/>
      <c r="D30" s="16"/>
      <c r="E30" s="16"/>
      <c r="F30" s="38"/>
      <c r="G30" s="38"/>
      <c r="H30" s="38"/>
      <c r="I30" s="16"/>
      <c r="J30" s="3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</row>
    <row r="31" spans="1:47" ht="11.25" customHeight="1" x14ac:dyDescent="0.25">
      <c r="A31" s="16"/>
      <c r="B31" s="16"/>
      <c r="C31" s="16"/>
      <c r="D31" s="16"/>
      <c r="E31" s="16"/>
      <c r="F31" s="38"/>
      <c r="G31" s="38"/>
      <c r="H31" s="38"/>
      <c r="I31" s="16"/>
      <c r="J31" s="32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</row>
    <row r="32" spans="1:47" ht="11.25" customHeight="1" x14ac:dyDescent="0.25">
      <c r="A32" s="16"/>
      <c r="B32" s="16"/>
      <c r="C32" s="16"/>
      <c r="D32" s="16"/>
      <c r="E32" s="16"/>
      <c r="F32" s="38"/>
      <c r="G32" s="38"/>
      <c r="H32" s="38"/>
      <c r="I32" s="16"/>
      <c r="J32" s="32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</row>
    <row r="33" spans="1:47" ht="11.25" customHeight="1" x14ac:dyDescent="0.25">
      <c r="A33" s="16"/>
      <c r="B33" s="16"/>
      <c r="C33" s="16"/>
      <c r="D33" s="16"/>
      <c r="E33" s="16"/>
      <c r="F33" s="38"/>
      <c r="G33" s="38"/>
      <c r="H33" s="38"/>
      <c r="I33" s="16"/>
      <c r="J33" s="32"/>
      <c r="K33" s="16"/>
      <c r="L33" s="16"/>
      <c r="M33" s="32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</row>
    <row r="34" spans="1:47" ht="11.25" customHeight="1" x14ac:dyDescent="0.25">
      <c r="A34" s="16"/>
      <c r="B34" s="16"/>
      <c r="C34" s="16"/>
      <c r="D34" s="16"/>
      <c r="E34" s="16"/>
      <c r="F34" s="38"/>
      <c r="G34" s="38"/>
      <c r="H34" s="38"/>
      <c r="I34" s="16"/>
      <c r="J34" s="32"/>
      <c r="K34" s="16"/>
      <c r="L34" s="16"/>
      <c r="M34" s="32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</row>
    <row r="35" spans="1:47" ht="11.25" customHeight="1" x14ac:dyDescent="0.25">
      <c r="A35" s="16"/>
      <c r="B35" s="16"/>
      <c r="C35" s="16"/>
      <c r="D35" s="16"/>
      <c r="E35" s="16"/>
      <c r="F35" s="38"/>
      <c r="G35" s="38"/>
      <c r="H35" s="38"/>
      <c r="I35" s="16"/>
      <c r="J35" s="32"/>
      <c r="K35" s="16"/>
      <c r="L35" s="16"/>
      <c r="M35" s="32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</row>
    <row r="36" spans="1:47" ht="11.25" customHeight="1" x14ac:dyDescent="0.25">
      <c r="A36" s="16"/>
      <c r="B36" s="16"/>
      <c r="C36" s="16"/>
      <c r="D36" s="16"/>
      <c r="E36" s="16"/>
      <c r="F36" s="38"/>
      <c r="G36" s="38"/>
      <c r="H36" s="38"/>
      <c r="I36" s="16"/>
      <c r="J36" s="32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</row>
    <row r="37" spans="1:47" ht="11.25" customHeight="1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</row>
    <row r="38" spans="1:47" ht="11.25" customHeigh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</row>
    <row r="39" spans="1:47" ht="11.25" customHeigh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</row>
    <row r="40" spans="1:47" ht="11.25" customHeigh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</row>
    <row r="41" spans="1:47" ht="11.25" customHeigh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</row>
    <row r="42" spans="1:47" ht="11.25" customHeigh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</row>
    <row r="43" spans="1:47" ht="11.25" customHeigh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</row>
    <row r="44" spans="1:47" ht="11.25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</row>
    <row r="45" spans="1:47" ht="11.2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</row>
    <row r="46" spans="1:47" ht="11.2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</row>
    <row r="47" spans="1:47" ht="11.2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</row>
    <row r="48" spans="1:47" ht="11.2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</row>
    <row r="49" spans="1:47" ht="11.2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</row>
    <row r="50" spans="1:47" ht="11.2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1:47" ht="11.2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</row>
    <row r="52" spans="1:47" ht="11.2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</row>
    <row r="53" spans="1:47" ht="11.2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</row>
    <row r="54" spans="1:47" ht="11.2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</row>
    <row r="55" spans="1:47" ht="11.2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</row>
    <row r="56" spans="1:47" ht="11.2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</row>
    <row r="57" spans="1:47" ht="11.2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</row>
    <row r="58" spans="1:47" ht="11.2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</row>
    <row r="59" spans="1:47" ht="11.2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</row>
    <row r="60" spans="1:47" ht="11.2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</row>
    <row r="61" spans="1:47" ht="11.2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</row>
    <row r="62" spans="1:47" ht="11.2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</row>
    <row r="63" spans="1:47" ht="11.2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</row>
    <row r="64" spans="1:47" ht="11.2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</row>
    <row r="65" spans="1:47" ht="11.2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</row>
    <row r="66" spans="1:47" ht="11.2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</row>
    <row r="67" spans="1:47" ht="11.2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</row>
    <row r="68" spans="1:47" ht="11.2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</row>
    <row r="69" spans="1:47" ht="11.2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</row>
    <row r="70" spans="1:47" ht="11.2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</row>
    <row r="71" spans="1:47" ht="11.2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</row>
    <row r="72" spans="1:47" ht="11.2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</row>
    <row r="73" spans="1:47" ht="11.2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</row>
    <row r="74" spans="1:47" ht="11.2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</row>
    <row r="75" spans="1:47" ht="11.2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</row>
    <row r="76" spans="1:47" ht="11.2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</row>
    <row r="77" spans="1:47" ht="11.2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</row>
    <row r="78" spans="1:47" ht="11.2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</row>
    <row r="79" spans="1:47" ht="11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</row>
    <row r="80" spans="1:47" ht="11.2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</row>
    <row r="81" spans="1:47" ht="11.2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spans="1:47" ht="11.2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</row>
    <row r="83" spans="1:47" ht="11.2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spans="1:47" ht="11.2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1:47" ht="11.2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</row>
    <row r="86" spans="1:47" ht="11.2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</row>
    <row r="87" spans="1:47" ht="11.2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spans="1:47" ht="11.2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spans="1:47" ht="11.2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spans="1:47" ht="11.2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spans="1:47" ht="11.2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spans="1:47" ht="11.2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spans="1:47" ht="11.2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spans="1:47" ht="11.2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spans="1:47" ht="11.2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</row>
    <row r="96" spans="1:47" ht="11.2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</row>
    <row r="97" spans="1:47" ht="11.2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</row>
    <row r="98" spans="1:47" ht="11.2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</row>
    <row r="99" spans="1:47" ht="11.2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</row>
    <row r="100" spans="1:47" ht="11.2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</row>
    <row r="101" spans="1:47" ht="11.2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</row>
    <row r="102" spans="1:47" ht="11.2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</row>
    <row r="103" spans="1:47" ht="11.2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</row>
    <row r="104" spans="1:47" ht="11.2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</row>
    <row r="105" spans="1:47" ht="11.2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</row>
    <row r="106" spans="1:47" ht="11.2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</row>
    <row r="107" spans="1:47" ht="11.2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</row>
    <row r="108" spans="1:47" ht="11.2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</row>
    <row r="109" spans="1:47" ht="11.2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</row>
    <row r="110" spans="1:47" ht="11.2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</row>
    <row r="111" spans="1:47" ht="11.2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</row>
    <row r="112" spans="1:47" ht="11.2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</row>
    <row r="113" spans="1:47" ht="11.2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</row>
    <row r="114" spans="1:47" ht="11.2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</row>
    <row r="115" spans="1:47" ht="11.2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</row>
    <row r="116" spans="1:47" ht="11.2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</row>
    <row r="117" spans="1:47" ht="11.2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</row>
    <row r="118" spans="1:47" ht="11.2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</row>
    <row r="119" spans="1:47" ht="11.2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</row>
    <row r="120" spans="1:47" ht="11.2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</row>
    <row r="121" spans="1:47" ht="11.2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</row>
    <row r="122" spans="1:47" ht="11.2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</row>
    <row r="123" spans="1:47" ht="11.2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</row>
    <row r="124" spans="1:47" ht="11.2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</row>
    <row r="125" spans="1:47" ht="11.2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</row>
    <row r="126" spans="1:47" ht="11.2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</row>
    <row r="127" spans="1:47" ht="11.2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</row>
    <row r="128" spans="1:47" ht="11.2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</row>
    <row r="129" spans="1:47" ht="11.2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</row>
    <row r="130" spans="1:47" ht="11.2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</row>
    <row r="131" spans="1:47" ht="11.2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</row>
    <row r="132" spans="1:47" ht="11.2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</row>
    <row r="133" spans="1:47" ht="11.2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</row>
    <row r="134" spans="1:47" ht="11.2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</row>
    <row r="135" spans="1:47" ht="11.2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</row>
    <row r="136" spans="1:47" ht="11.2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</row>
    <row r="137" spans="1:47" ht="11.2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</row>
    <row r="138" spans="1:47" ht="11.2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</row>
    <row r="139" spans="1:47" ht="11.2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</row>
    <row r="140" spans="1:47" ht="11.2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</row>
    <row r="141" spans="1:47" ht="11.2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</row>
    <row r="142" spans="1:47" ht="11.2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</row>
    <row r="143" spans="1:47" ht="11.2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</row>
    <row r="144" spans="1:47" ht="11.2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</row>
    <row r="145" spans="1:47" ht="11.2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</row>
    <row r="146" spans="1:47" ht="11.2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</row>
    <row r="147" spans="1:47" ht="11.2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</row>
    <row r="148" spans="1:47" ht="11.2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</row>
    <row r="149" spans="1:47" ht="11.2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</row>
    <row r="150" spans="1:47" ht="11.2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</row>
    <row r="151" spans="1:47" ht="11.2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</row>
    <row r="152" spans="1:47" ht="11.2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</row>
    <row r="153" spans="1:47" ht="11.2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</row>
    <row r="154" spans="1:47" ht="11.2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</row>
    <row r="155" spans="1:47" ht="11.2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</row>
    <row r="156" spans="1:47" ht="11.2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</row>
    <row r="157" spans="1:47" ht="11.2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</row>
    <row r="158" spans="1:47" ht="11.2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</row>
    <row r="159" spans="1:47" ht="11.2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</row>
    <row r="160" spans="1:47" ht="11.2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</row>
    <row r="161" spans="1:47" ht="11.2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</row>
    <row r="162" spans="1:47" ht="11.2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</row>
    <row r="163" spans="1:47" ht="11.2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</row>
    <row r="164" spans="1:47" ht="11.2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</row>
    <row r="165" spans="1:47" ht="11.2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</row>
    <row r="166" spans="1:47" ht="11.2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</row>
    <row r="167" spans="1:47" ht="11.2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</row>
    <row r="168" spans="1:47" ht="11.2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</row>
    <row r="169" spans="1:47" ht="11.2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</row>
    <row r="170" spans="1:47" ht="11.2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</row>
    <row r="171" spans="1:47" ht="11.2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</row>
    <row r="172" spans="1:47" ht="11.2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</row>
    <row r="173" spans="1:47" ht="11.2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</row>
    <row r="174" spans="1:47" ht="11.2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</row>
    <row r="175" spans="1:47" ht="11.2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</row>
    <row r="176" spans="1:47" ht="11.2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</row>
    <row r="177" spans="1:47" ht="11.2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</row>
    <row r="178" spans="1:47" ht="11.2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</row>
    <row r="179" spans="1:47" ht="11.2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</row>
    <row r="180" spans="1:47" ht="11.2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</row>
    <row r="181" spans="1:47" ht="11.2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</row>
    <row r="182" spans="1:47" ht="11.2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</row>
    <row r="183" spans="1:47" ht="11.2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</row>
    <row r="184" spans="1:47" ht="11.2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</row>
    <row r="185" spans="1:47" ht="11.2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</row>
    <row r="186" spans="1:47" ht="11.2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</row>
    <row r="187" spans="1:47" ht="11.2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</row>
    <row r="188" spans="1:47" ht="11.2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</row>
    <row r="189" spans="1:47" ht="11.2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</row>
    <row r="190" spans="1:47" ht="11.2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</row>
    <row r="191" spans="1:47" ht="11.2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</row>
    <row r="192" spans="1:47" ht="11.2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</row>
    <row r="193" spans="1:47" ht="11.2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</row>
    <row r="194" spans="1:47" ht="11.2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</row>
    <row r="195" spans="1:47" ht="11.2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</row>
    <row r="196" spans="1:47" ht="11.2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</row>
    <row r="197" spans="1:47" ht="11.2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</row>
    <row r="198" spans="1:47" ht="11.2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</row>
    <row r="199" spans="1:47" ht="11.2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</row>
    <row r="200" spans="1:47" ht="11.2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</row>
    <row r="201" spans="1:47" ht="11.2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</row>
    <row r="202" spans="1:47" ht="11.2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</row>
    <row r="203" spans="1:47" ht="11.2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</row>
    <row r="204" spans="1:47" ht="11.2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</row>
    <row r="205" spans="1:47" ht="11.2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</row>
    <row r="206" spans="1:47" ht="11.2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</row>
    <row r="207" spans="1:47" ht="11.2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</row>
    <row r="208" spans="1:47" ht="11.2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</row>
    <row r="209" spans="1:47" ht="11.2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</row>
    <row r="210" spans="1:47" ht="11.2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</row>
    <row r="211" spans="1:47" ht="11.2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</row>
    <row r="212" spans="1:47" ht="11.2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</row>
    <row r="213" spans="1:47" ht="11.2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</row>
    <row r="214" spans="1:47" ht="11.2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</row>
    <row r="215" spans="1:47" ht="11.2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</row>
    <row r="216" spans="1:47" ht="11.2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</row>
    <row r="217" spans="1:47" ht="11.2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</row>
    <row r="218" spans="1:47" ht="11.2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</row>
    <row r="219" spans="1:47" ht="11.2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</row>
    <row r="220" spans="1:47" ht="11.2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</row>
    <row r="221" spans="1:47" ht="11.2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</row>
    <row r="222" spans="1:47" ht="11.2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</row>
    <row r="223" spans="1:47" ht="11.2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</row>
    <row r="224" spans="1:47" ht="11.2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</row>
    <row r="225" spans="1:47" ht="11.2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</row>
    <row r="226" spans="1:47" ht="11.2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</row>
    <row r="227" spans="1:47" ht="11.2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</row>
    <row r="228" spans="1:47" ht="11.2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</row>
    <row r="229" spans="1:47" ht="11.2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</row>
    <row r="230" spans="1:47" ht="11.2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</row>
    <row r="231" spans="1:47" ht="11.2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</row>
    <row r="232" spans="1:47" ht="11.2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</row>
    <row r="233" spans="1:47" ht="11.2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</row>
    <row r="234" spans="1:47" ht="11.2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</row>
    <row r="235" spans="1:47" ht="11.2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</row>
    <row r="236" spans="1:47" ht="11.2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</row>
    <row r="237" spans="1:47" ht="11.2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</row>
    <row r="238" spans="1:47" ht="11.2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</row>
    <row r="239" spans="1:47" ht="11.2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</row>
    <row r="240" spans="1:47" ht="11.2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</row>
    <row r="241" spans="1:47" ht="11.2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</row>
    <row r="242" spans="1:47" ht="11.2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</row>
    <row r="243" spans="1:47" ht="11.2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</row>
    <row r="244" spans="1:47" ht="11.25" customHeight="1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</row>
    <row r="245" spans="1:47" ht="11.25" customHeight="1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</row>
    <row r="246" spans="1:47" ht="11.25" customHeight="1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</row>
    <row r="247" spans="1:47" ht="11.25" customHeight="1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</row>
    <row r="248" spans="1:47" ht="11.25" customHeight="1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</row>
    <row r="249" spans="1:47" ht="11.25" customHeight="1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</row>
    <row r="250" spans="1:47" ht="11.25" customHeight="1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</row>
    <row r="251" spans="1:47" ht="11.25" customHeight="1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</row>
    <row r="252" spans="1:47" ht="11.25" customHeight="1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</row>
    <row r="253" spans="1:47" ht="11.25" customHeight="1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</row>
    <row r="254" spans="1:47" ht="11.25" customHeight="1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</row>
    <row r="255" spans="1:47" ht="11.25" customHeight="1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</row>
    <row r="256" spans="1:47" ht="11.25" customHeight="1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</row>
    <row r="257" spans="1:47" ht="11.25" customHeight="1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</row>
    <row r="258" spans="1:47" ht="11.25" customHeight="1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</row>
    <row r="259" spans="1:47" ht="11.25" customHeight="1" x14ac:dyDescent="0.2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</row>
    <row r="260" spans="1:47" ht="11.25" customHeight="1" x14ac:dyDescent="0.2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</row>
    <row r="261" spans="1:47" ht="11.25" customHeight="1" x14ac:dyDescent="0.2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</row>
    <row r="262" spans="1:47" ht="11.25" customHeight="1" x14ac:dyDescent="0.2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</row>
    <row r="263" spans="1:47" ht="11.25" customHeight="1" x14ac:dyDescent="0.2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</row>
    <row r="264" spans="1:47" ht="11.25" customHeight="1" x14ac:dyDescent="0.2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</row>
    <row r="265" spans="1:47" ht="11.25" customHeight="1" x14ac:dyDescent="0.2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</row>
    <row r="266" spans="1:47" ht="11.25" customHeight="1" x14ac:dyDescent="0.2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</row>
    <row r="267" spans="1:47" ht="11.25" customHeight="1" x14ac:dyDescent="0.2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</row>
    <row r="268" spans="1:47" ht="11.25" customHeight="1" x14ac:dyDescent="0.2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</row>
    <row r="269" spans="1:47" ht="11.25" customHeight="1" x14ac:dyDescent="0.2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</row>
    <row r="270" spans="1:47" ht="11.25" customHeight="1" x14ac:dyDescent="0.2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</row>
    <row r="271" spans="1:47" ht="11.25" customHeight="1" x14ac:dyDescent="0.2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</row>
    <row r="272" spans="1:47" ht="11.25" customHeight="1" x14ac:dyDescent="0.2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</row>
    <row r="273" spans="1:47" ht="11.25" customHeight="1" x14ac:dyDescent="0.2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</row>
    <row r="274" spans="1:47" ht="11.25" customHeight="1" x14ac:dyDescent="0.2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</row>
    <row r="275" spans="1:47" ht="11.25" customHeight="1" x14ac:dyDescent="0.2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</row>
    <row r="276" spans="1:47" ht="11.25" customHeight="1" x14ac:dyDescent="0.2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</row>
    <row r="277" spans="1:47" ht="11.25" customHeight="1" x14ac:dyDescent="0.2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</row>
    <row r="278" spans="1:47" ht="11.25" customHeight="1" x14ac:dyDescent="0.2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</row>
    <row r="279" spans="1:47" ht="11.25" customHeight="1" x14ac:dyDescent="0.2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</row>
    <row r="280" spans="1:47" ht="11.25" customHeight="1" x14ac:dyDescent="0.2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</row>
    <row r="281" spans="1:47" ht="11.25" customHeight="1" x14ac:dyDescent="0.2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</row>
    <row r="282" spans="1:47" ht="11.25" customHeight="1" x14ac:dyDescent="0.2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</row>
    <row r="283" spans="1:47" ht="11.25" customHeight="1" x14ac:dyDescent="0.2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</row>
    <row r="284" spans="1:47" ht="11.25" customHeight="1" x14ac:dyDescent="0.2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</row>
    <row r="285" spans="1:47" ht="11.25" customHeight="1" x14ac:dyDescent="0.2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</row>
    <row r="286" spans="1:47" ht="11.25" customHeight="1" x14ac:dyDescent="0.2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</row>
    <row r="287" spans="1:47" ht="11.25" customHeight="1" x14ac:dyDescent="0.2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</row>
    <row r="288" spans="1:47" ht="11.25" customHeight="1" x14ac:dyDescent="0.2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</row>
    <row r="289" spans="1:47" ht="11.25" customHeight="1" x14ac:dyDescent="0.2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</row>
    <row r="290" spans="1:47" ht="11.25" customHeight="1" x14ac:dyDescent="0.2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</row>
    <row r="291" spans="1:47" ht="11.25" customHeight="1" x14ac:dyDescent="0.2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</row>
    <row r="292" spans="1:47" ht="11.25" customHeight="1" x14ac:dyDescent="0.2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</row>
    <row r="293" spans="1:47" ht="11.25" customHeight="1" x14ac:dyDescent="0.2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</row>
    <row r="294" spans="1:47" ht="11.25" customHeight="1" x14ac:dyDescent="0.2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</row>
    <row r="295" spans="1:47" ht="11.25" customHeight="1" x14ac:dyDescent="0.2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</row>
    <row r="296" spans="1:47" ht="11.25" customHeight="1" x14ac:dyDescent="0.2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</row>
    <row r="297" spans="1:47" ht="11.25" customHeight="1" x14ac:dyDescent="0.2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</row>
    <row r="298" spans="1:47" ht="11.25" customHeight="1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</row>
    <row r="299" spans="1:47" ht="11.25" customHeight="1" x14ac:dyDescent="0.2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</row>
    <row r="300" spans="1:47" ht="11.25" customHeight="1" x14ac:dyDescent="0.2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</row>
    <row r="301" spans="1:47" ht="11.25" customHeight="1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</row>
    <row r="302" spans="1:47" ht="11.25" customHeight="1" x14ac:dyDescent="0.2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</row>
    <row r="303" spans="1:47" ht="11.25" customHeight="1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</row>
    <row r="304" spans="1:47" ht="11.25" customHeight="1" x14ac:dyDescent="0.2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</row>
    <row r="305" spans="1:47" ht="11.25" customHeight="1" x14ac:dyDescent="0.2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</row>
    <row r="306" spans="1:47" ht="11.25" customHeight="1" x14ac:dyDescent="0.2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</row>
    <row r="307" spans="1:47" ht="11.25" customHeight="1" x14ac:dyDescent="0.2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</row>
    <row r="308" spans="1:47" ht="11.25" customHeight="1" x14ac:dyDescent="0.2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</row>
    <row r="309" spans="1:47" ht="11.25" customHeight="1" x14ac:dyDescent="0.2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</row>
    <row r="310" spans="1:47" ht="11.25" customHeight="1" x14ac:dyDescent="0.2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</row>
    <row r="311" spans="1:47" ht="11.25" customHeight="1" x14ac:dyDescent="0.2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</row>
    <row r="312" spans="1:47" ht="11.25" customHeight="1" x14ac:dyDescent="0.2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</row>
    <row r="313" spans="1:47" ht="11.25" customHeight="1" x14ac:dyDescent="0.2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</row>
    <row r="314" spans="1:47" ht="11.25" customHeight="1" x14ac:dyDescent="0.2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</row>
    <row r="315" spans="1:47" ht="11.25" customHeight="1" x14ac:dyDescent="0.2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</row>
    <row r="316" spans="1:47" ht="11.25" customHeight="1" x14ac:dyDescent="0.2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</row>
    <row r="317" spans="1:47" ht="11.25" customHeight="1" x14ac:dyDescent="0.2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</row>
    <row r="318" spans="1:47" ht="11.25" customHeight="1" x14ac:dyDescent="0.2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</row>
    <row r="319" spans="1:47" ht="11.25" customHeight="1" x14ac:dyDescent="0.2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</row>
    <row r="320" spans="1:47" ht="11.25" customHeight="1" x14ac:dyDescent="0.2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</row>
    <row r="321" spans="1:47" ht="11.25" customHeight="1" x14ac:dyDescent="0.2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</row>
    <row r="322" spans="1:47" ht="11.25" customHeight="1" x14ac:dyDescent="0.2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</row>
    <row r="323" spans="1:47" ht="11.25" customHeight="1" x14ac:dyDescent="0.2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</row>
    <row r="324" spans="1:47" ht="11.25" customHeight="1" x14ac:dyDescent="0.2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</row>
    <row r="325" spans="1:47" ht="11.25" customHeight="1" x14ac:dyDescent="0.2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</row>
    <row r="326" spans="1:47" ht="11.25" customHeight="1" x14ac:dyDescent="0.2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</row>
    <row r="327" spans="1:47" ht="11.25" customHeight="1" x14ac:dyDescent="0.2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</row>
    <row r="328" spans="1:47" ht="11.25" customHeight="1" x14ac:dyDescent="0.2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</row>
    <row r="329" spans="1:47" ht="11.25" customHeight="1" x14ac:dyDescent="0.2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</row>
    <row r="330" spans="1:47" ht="11.25" customHeight="1" x14ac:dyDescent="0.2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</row>
    <row r="331" spans="1:47" ht="11.25" customHeight="1" x14ac:dyDescent="0.2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</row>
    <row r="332" spans="1:47" ht="11.25" customHeight="1" x14ac:dyDescent="0.2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</row>
    <row r="333" spans="1:47" ht="11.25" customHeight="1" x14ac:dyDescent="0.2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</row>
    <row r="334" spans="1:47" ht="11.25" customHeight="1" x14ac:dyDescent="0.2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</row>
    <row r="335" spans="1:47" ht="11.25" customHeight="1" x14ac:dyDescent="0.2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</row>
    <row r="336" spans="1:47" ht="11.25" customHeight="1" x14ac:dyDescent="0.2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</row>
    <row r="337" spans="1:47" ht="11.25" customHeight="1" x14ac:dyDescent="0.2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</row>
    <row r="338" spans="1:47" ht="11.25" customHeight="1" x14ac:dyDescent="0.2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</row>
    <row r="339" spans="1:47" ht="11.25" customHeight="1" x14ac:dyDescent="0.2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</row>
    <row r="340" spans="1:47" ht="11.25" customHeight="1" x14ac:dyDescent="0.2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</row>
    <row r="341" spans="1:47" ht="11.25" customHeight="1" x14ac:dyDescent="0.2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</row>
    <row r="342" spans="1:47" ht="11.25" customHeight="1" x14ac:dyDescent="0.2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</row>
    <row r="343" spans="1:47" ht="11.25" customHeight="1" x14ac:dyDescent="0.2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</row>
    <row r="344" spans="1:47" ht="11.25" customHeight="1" x14ac:dyDescent="0.2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</row>
    <row r="345" spans="1:47" ht="11.25" customHeight="1" x14ac:dyDescent="0.2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</row>
    <row r="346" spans="1:47" ht="11.25" customHeight="1" x14ac:dyDescent="0.2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</row>
    <row r="347" spans="1:47" ht="11.25" customHeight="1" x14ac:dyDescent="0.2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</row>
    <row r="348" spans="1:47" ht="11.25" customHeight="1" x14ac:dyDescent="0.2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</row>
    <row r="349" spans="1:47" ht="11.25" customHeight="1" x14ac:dyDescent="0.2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</row>
    <row r="350" spans="1:47" ht="11.25" customHeight="1" x14ac:dyDescent="0.2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</row>
    <row r="351" spans="1:47" ht="11.25" customHeight="1" x14ac:dyDescent="0.2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</row>
    <row r="352" spans="1:47" ht="11.25" customHeight="1" x14ac:dyDescent="0.2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</row>
    <row r="353" spans="1:47" ht="11.25" customHeight="1" x14ac:dyDescent="0.2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</row>
    <row r="354" spans="1:47" ht="11.25" customHeight="1" x14ac:dyDescent="0.2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</row>
    <row r="355" spans="1:47" ht="11.25" customHeight="1" x14ac:dyDescent="0.2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</row>
    <row r="356" spans="1:47" ht="11.25" customHeight="1" x14ac:dyDescent="0.2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</row>
    <row r="357" spans="1:47" ht="11.25" customHeight="1" x14ac:dyDescent="0.2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</row>
    <row r="358" spans="1:47" ht="11.25" customHeight="1" x14ac:dyDescent="0.2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</row>
    <row r="359" spans="1:47" ht="11.25" customHeight="1" x14ac:dyDescent="0.2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</row>
    <row r="360" spans="1:47" ht="11.25" customHeight="1" x14ac:dyDescent="0.2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</row>
    <row r="361" spans="1:47" ht="11.25" customHeight="1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</row>
    <row r="362" spans="1:47" ht="11.25" customHeight="1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</row>
    <row r="363" spans="1:47" ht="11.25" customHeight="1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</row>
    <row r="364" spans="1:47" ht="11.25" customHeight="1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</row>
    <row r="365" spans="1:47" ht="11.25" customHeight="1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</row>
    <row r="366" spans="1:47" ht="11.25" customHeight="1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</row>
    <row r="367" spans="1:47" ht="11.25" customHeight="1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</row>
    <row r="368" spans="1:47" ht="11.25" customHeight="1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</row>
    <row r="369" spans="1:47" ht="11.25" customHeight="1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</row>
    <row r="370" spans="1:47" ht="11.25" customHeight="1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</row>
    <row r="371" spans="1:47" ht="11.25" customHeight="1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</row>
    <row r="372" spans="1:47" ht="11.25" customHeight="1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</row>
    <row r="373" spans="1:47" ht="11.25" customHeight="1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</row>
    <row r="374" spans="1:47" ht="11.25" customHeight="1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</row>
    <row r="375" spans="1:47" ht="11.25" customHeight="1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</row>
    <row r="376" spans="1:47" ht="11.25" customHeight="1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</row>
    <row r="377" spans="1:47" ht="11.25" customHeight="1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</row>
    <row r="378" spans="1:47" ht="11.25" customHeight="1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</row>
    <row r="379" spans="1:47" ht="11.25" customHeight="1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</row>
    <row r="380" spans="1:47" ht="11.25" customHeight="1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</row>
    <row r="381" spans="1:47" ht="11.25" customHeight="1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</row>
    <row r="382" spans="1:47" ht="11.25" customHeight="1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</row>
    <row r="383" spans="1:47" ht="11.25" customHeight="1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</row>
    <row r="384" spans="1:47" ht="11.25" customHeight="1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</row>
    <row r="385" spans="1:47" ht="11.25" customHeight="1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</row>
    <row r="386" spans="1:47" ht="11.25" customHeight="1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</row>
    <row r="387" spans="1:47" ht="11.25" customHeight="1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</row>
    <row r="388" spans="1:47" ht="11.25" customHeight="1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</row>
    <row r="389" spans="1:47" ht="11.25" customHeight="1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</row>
    <row r="390" spans="1:47" ht="11.25" customHeight="1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</row>
    <row r="391" spans="1:47" ht="11.25" customHeight="1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</row>
    <row r="392" spans="1:47" ht="11.25" customHeight="1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</row>
    <row r="393" spans="1:47" ht="11.25" customHeight="1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</row>
    <row r="394" spans="1:47" ht="11.25" customHeight="1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</row>
    <row r="395" spans="1:47" ht="11.25" customHeight="1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</row>
    <row r="396" spans="1:47" ht="11.25" customHeight="1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</row>
    <row r="397" spans="1:47" ht="11.25" customHeight="1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</row>
    <row r="398" spans="1:47" ht="11.25" customHeight="1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</row>
    <row r="399" spans="1:47" ht="11.25" customHeight="1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</row>
    <row r="400" spans="1:47" ht="11.25" customHeight="1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</row>
    <row r="401" spans="1:47" ht="11.25" customHeight="1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</row>
    <row r="402" spans="1:47" ht="11.25" customHeight="1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</row>
    <row r="403" spans="1:47" ht="11.25" customHeight="1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</row>
    <row r="404" spans="1:47" ht="11.25" customHeight="1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</row>
    <row r="405" spans="1:47" ht="11.25" customHeight="1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</row>
    <row r="406" spans="1:47" ht="11.25" customHeight="1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</row>
    <row r="407" spans="1:47" ht="11.25" customHeight="1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</row>
    <row r="408" spans="1:47" ht="11.25" customHeight="1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</row>
    <row r="409" spans="1:47" ht="11.25" customHeight="1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</row>
    <row r="410" spans="1:47" ht="11.25" customHeight="1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</row>
    <row r="411" spans="1:47" ht="11.25" customHeight="1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</row>
    <row r="412" spans="1:47" ht="11.25" customHeight="1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</row>
    <row r="413" spans="1:47" ht="11.25" customHeight="1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</row>
    <row r="414" spans="1:47" ht="11.25" customHeight="1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</row>
    <row r="415" spans="1:47" ht="11.25" customHeight="1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</row>
    <row r="416" spans="1:47" ht="11.25" customHeight="1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</row>
    <row r="417" spans="1:47" ht="11.25" customHeight="1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</row>
    <row r="418" spans="1:47" ht="11.25" customHeight="1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</row>
    <row r="419" spans="1:47" ht="11.25" customHeight="1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</row>
    <row r="420" spans="1:47" ht="11.25" customHeight="1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</row>
    <row r="421" spans="1:47" ht="11.25" customHeight="1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</row>
    <row r="422" spans="1:47" ht="11.25" customHeight="1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</row>
    <row r="423" spans="1:47" ht="11.25" customHeight="1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</row>
    <row r="424" spans="1:47" ht="11.25" customHeight="1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</row>
    <row r="425" spans="1:47" ht="11.25" customHeight="1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</row>
    <row r="426" spans="1:47" ht="11.25" customHeight="1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</row>
    <row r="427" spans="1:47" ht="11.25" customHeight="1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</row>
    <row r="428" spans="1:47" ht="11.25" customHeight="1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</row>
    <row r="429" spans="1:47" ht="11.25" customHeight="1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</row>
    <row r="430" spans="1:47" ht="11.25" customHeight="1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</row>
    <row r="431" spans="1:47" ht="11.25" customHeight="1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</row>
    <row r="432" spans="1:47" ht="11.25" customHeight="1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</row>
    <row r="433" spans="1:47" ht="11.25" customHeight="1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</row>
    <row r="434" spans="1:47" ht="11.25" customHeight="1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</row>
    <row r="435" spans="1:47" ht="11.25" customHeight="1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</row>
    <row r="436" spans="1:47" ht="11.25" customHeight="1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</row>
    <row r="437" spans="1:47" ht="11.25" customHeight="1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</row>
    <row r="438" spans="1:47" ht="11.25" customHeight="1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</row>
    <row r="439" spans="1:47" ht="11.25" customHeight="1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</row>
    <row r="440" spans="1:47" ht="11.25" customHeight="1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</row>
    <row r="441" spans="1:47" ht="11.25" customHeight="1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</row>
    <row r="442" spans="1:47" ht="11.25" customHeight="1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</row>
    <row r="443" spans="1:47" ht="11.25" customHeight="1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</row>
    <row r="444" spans="1:47" ht="11.25" customHeight="1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</row>
    <row r="445" spans="1:47" ht="11.25" customHeight="1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</row>
    <row r="446" spans="1:47" ht="11.25" customHeight="1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</row>
    <row r="447" spans="1:47" ht="11.25" customHeight="1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</row>
    <row r="448" spans="1:47" ht="11.25" customHeight="1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</row>
    <row r="449" spans="1:47" ht="11.25" customHeight="1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</row>
    <row r="450" spans="1:47" ht="11.25" customHeight="1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</row>
    <row r="451" spans="1:47" ht="11.25" customHeight="1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</row>
    <row r="452" spans="1:47" ht="11.25" customHeight="1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</row>
    <row r="453" spans="1:47" ht="11.25" customHeight="1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</row>
    <row r="454" spans="1:47" ht="11.25" customHeight="1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</row>
    <row r="455" spans="1:47" ht="11.25" customHeight="1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</row>
    <row r="456" spans="1:47" ht="11.25" customHeight="1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</row>
    <row r="457" spans="1:47" ht="11.25" customHeight="1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</row>
    <row r="458" spans="1:47" ht="11.25" customHeight="1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</row>
    <row r="459" spans="1:47" ht="11.25" customHeight="1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</row>
    <row r="460" spans="1:47" ht="11.25" customHeight="1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</row>
    <row r="461" spans="1:47" ht="11.25" customHeight="1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</row>
    <row r="462" spans="1:47" ht="11.25" customHeight="1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</row>
    <row r="463" spans="1:47" ht="11.25" customHeight="1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</row>
    <row r="464" spans="1:47" ht="11.25" customHeight="1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</row>
    <row r="465" spans="1:47" ht="11.25" customHeight="1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</row>
    <row r="466" spans="1:47" ht="11.25" customHeight="1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</row>
    <row r="467" spans="1:47" ht="11.25" customHeight="1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</row>
    <row r="468" spans="1:47" ht="11.25" customHeight="1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</row>
    <row r="469" spans="1:47" ht="11.25" customHeight="1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</row>
    <row r="470" spans="1:47" ht="11.25" customHeight="1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</row>
    <row r="471" spans="1:47" ht="11.25" customHeight="1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</row>
    <row r="472" spans="1:47" ht="11.25" customHeight="1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</row>
    <row r="473" spans="1:47" ht="11.25" customHeight="1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</row>
    <row r="474" spans="1:47" ht="11.25" customHeight="1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</row>
    <row r="475" spans="1:47" ht="11.25" customHeight="1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</row>
    <row r="476" spans="1:47" ht="11.25" customHeight="1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</row>
    <row r="477" spans="1:47" ht="11.25" customHeight="1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</row>
    <row r="478" spans="1:47" ht="11.25" customHeight="1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</row>
    <row r="479" spans="1:47" ht="11.25" customHeight="1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</row>
    <row r="480" spans="1:47" ht="11.25" customHeight="1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</row>
    <row r="481" spans="1:47" ht="11.25" customHeight="1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</row>
    <row r="482" spans="1:47" ht="11.25" customHeight="1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</row>
    <row r="483" spans="1:47" ht="11.25" customHeight="1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</row>
    <row r="484" spans="1:47" ht="11.25" customHeight="1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</row>
    <row r="485" spans="1:47" ht="11.25" customHeight="1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</row>
    <row r="486" spans="1:47" ht="11.25" customHeight="1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</row>
    <row r="487" spans="1:47" ht="11.25" customHeight="1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</row>
    <row r="488" spans="1:47" ht="11.25" customHeight="1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</row>
    <row r="489" spans="1:47" ht="11.25" customHeight="1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</row>
    <row r="490" spans="1:47" ht="11.25" customHeight="1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</row>
    <row r="491" spans="1:47" ht="11.25" customHeight="1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</row>
    <row r="492" spans="1:47" ht="11.25" customHeight="1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</row>
    <row r="493" spans="1:47" ht="11.25" customHeight="1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</row>
    <row r="494" spans="1:47" ht="11.25" customHeight="1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</row>
    <row r="495" spans="1:47" ht="11.25" customHeight="1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</row>
    <row r="496" spans="1:47" ht="11.25" customHeight="1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</row>
    <row r="497" spans="1:47" ht="11.25" customHeight="1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</row>
    <row r="498" spans="1:47" ht="11.25" customHeight="1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</row>
    <row r="499" spans="1:47" ht="11.25" customHeight="1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</row>
    <row r="500" spans="1:47" ht="11.25" customHeight="1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</row>
    <row r="501" spans="1:47" ht="11.25" customHeight="1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</row>
    <row r="502" spans="1:47" ht="11.25" customHeight="1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</row>
    <row r="503" spans="1:47" ht="11.25" customHeight="1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</row>
    <row r="504" spans="1:47" ht="11.25" customHeight="1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</row>
    <row r="505" spans="1:47" ht="11.25" customHeight="1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</row>
    <row r="506" spans="1:47" ht="11.25" customHeight="1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</row>
    <row r="507" spans="1:47" ht="11.25" customHeight="1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</row>
    <row r="508" spans="1:47" ht="11.25" customHeight="1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</row>
    <row r="509" spans="1:47" ht="11.25" customHeight="1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</row>
    <row r="510" spans="1:47" ht="11.25" customHeight="1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</row>
    <row r="511" spans="1:47" ht="11.25" customHeight="1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</row>
    <row r="512" spans="1:47" ht="11.25" customHeight="1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</row>
    <row r="513" spans="1:47" ht="11.25" customHeight="1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</row>
    <row r="514" spans="1:47" ht="11.25" customHeight="1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</row>
    <row r="515" spans="1:47" ht="11.25" customHeight="1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</row>
    <row r="516" spans="1:47" ht="11.25" customHeight="1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</row>
    <row r="517" spans="1:47" ht="11.25" customHeight="1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</row>
    <row r="518" spans="1:47" ht="11.25" customHeight="1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</row>
    <row r="519" spans="1:47" ht="11.25" customHeight="1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</row>
    <row r="520" spans="1:47" ht="11.25" customHeight="1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</row>
    <row r="521" spans="1:47" ht="11.25" customHeight="1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</row>
    <row r="522" spans="1:47" ht="11.25" customHeight="1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</row>
    <row r="523" spans="1:47" ht="11.25" customHeight="1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</row>
    <row r="524" spans="1:47" ht="11.25" customHeight="1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</row>
    <row r="525" spans="1:47" ht="11.25" customHeight="1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</row>
    <row r="526" spans="1:47" ht="11.25" customHeight="1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</row>
    <row r="527" spans="1:47" ht="11.25" customHeight="1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</row>
    <row r="528" spans="1:47" ht="11.25" customHeight="1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</row>
    <row r="529" spans="1:47" ht="11.25" customHeight="1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</row>
    <row r="530" spans="1:47" ht="11.25" customHeight="1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</row>
    <row r="531" spans="1:47" ht="11.25" customHeight="1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</row>
    <row r="532" spans="1:47" ht="11.25" customHeight="1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</row>
    <row r="533" spans="1:47" ht="11.25" customHeight="1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</row>
    <row r="534" spans="1:47" ht="11.25" customHeight="1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</row>
    <row r="535" spans="1:47" ht="11.25" customHeight="1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</row>
    <row r="536" spans="1:47" ht="11.25" customHeight="1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</row>
    <row r="537" spans="1:47" ht="11.25" customHeight="1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</row>
    <row r="538" spans="1:47" ht="11.25" customHeight="1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</row>
    <row r="539" spans="1:47" ht="11.25" customHeight="1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</row>
    <row r="540" spans="1:47" ht="11.25" customHeight="1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</row>
    <row r="541" spans="1:47" ht="11.25" customHeight="1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</row>
    <row r="542" spans="1:47" ht="11.25" customHeight="1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</row>
    <row r="543" spans="1:47" ht="11.25" customHeight="1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</row>
    <row r="544" spans="1:47" ht="11.25" customHeight="1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</row>
    <row r="545" spans="1:47" ht="11.25" customHeight="1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</row>
    <row r="546" spans="1:47" ht="11.25" customHeight="1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</row>
    <row r="547" spans="1:47" ht="11.25" customHeight="1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</row>
    <row r="548" spans="1:47" ht="11.25" customHeight="1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</row>
    <row r="549" spans="1:47" ht="11.25" customHeight="1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</row>
    <row r="550" spans="1:47" ht="11.25" customHeight="1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</row>
    <row r="551" spans="1:47" ht="11.25" customHeight="1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</row>
    <row r="552" spans="1:47" ht="11.25" customHeight="1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</row>
    <row r="553" spans="1:47" ht="11.25" customHeight="1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</row>
    <row r="554" spans="1:47" ht="11.25" customHeight="1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</row>
    <row r="555" spans="1:47" ht="11.25" customHeight="1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</row>
    <row r="556" spans="1:47" ht="11.25" customHeight="1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</row>
    <row r="557" spans="1:47" ht="11.25" customHeight="1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</row>
    <row r="558" spans="1:47" ht="11.25" customHeight="1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</row>
    <row r="559" spans="1:47" ht="11.25" customHeight="1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</row>
    <row r="560" spans="1:47" ht="11.25" customHeight="1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</row>
    <row r="561" spans="1:47" ht="11.25" customHeight="1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</row>
    <row r="562" spans="1:47" ht="11.25" customHeight="1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</row>
    <row r="563" spans="1:47" ht="11.25" customHeight="1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</row>
    <row r="564" spans="1:47" ht="11.25" customHeight="1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</row>
    <row r="565" spans="1:47" ht="11.25" customHeight="1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</row>
    <row r="566" spans="1:47" ht="11.25" customHeight="1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</row>
    <row r="567" spans="1:47" ht="11.25" customHeight="1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</row>
    <row r="568" spans="1:47" ht="11.25" customHeight="1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</row>
    <row r="569" spans="1:47" ht="11.25" customHeight="1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</row>
    <row r="570" spans="1:47" ht="11.25" customHeight="1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</row>
    <row r="571" spans="1:47" ht="11.25" customHeight="1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</row>
    <row r="572" spans="1:47" ht="11.25" customHeight="1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</row>
    <row r="573" spans="1:47" ht="11.25" customHeight="1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</row>
    <row r="574" spans="1:47" ht="11.25" customHeight="1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</row>
    <row r="575" spans="1:47" ht="11.25" customHeight="1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</row>
    <row r="576" spans="1:47" ht="11.25" customHeight="1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</row>
    <row r="577" spans="1:47" ht="11.25" customHeight="1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</row>
    <row r="578" spans="1:47" ht="11.25" customHeight="1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</row>
    <row r="579" spans="1:47" ht="11.25" customHeight="1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</row>
    <row r="580" spans="1:47" ht="11.25" customHeight="1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</row>
    <row r="581" spans="1:47" ht="11.25" customHeight="1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</row>
    <row r="582" spans="1:47" ht="11.25" customHeight="1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</row>
    <row r="583" spans="1:47" ht="11.25" customHeight="1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</row>
    <row r="584" spans="1:47" ht="11.25" customHeight="1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</row>
    <row r="585" spans="1:47" ht="11.25" customHeight="1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</row>
    <row r="586" spans="1:47" ht="11.25" customHeight="1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</row>
    <row r="587" spans="1:47" ht="11.25" customHeight="1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</row>
    <row r="588" spans="1:47" ht="11.25" customHeight="1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</row>
    <row r="589" spans="1:47" ht="11.25" customHeight="1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</row>
    <row r="590" spans="1:47" ht="11.25" customHeight="1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</row>
    <row r="591" spans="1:47" ht="11.25" customHeight="1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</row>
    <row r="592" spans="1:47" ht="11.25" customHeight="1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</row>
    <row r="593" spans="1:47" ht="11.25" customHeight="1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</row>
    <row r="594" spans="1:47" ht="11.25" customHeight="1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</row>
    <row r="595" spans="1:47" ht="11.25" customHeight="1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</row>
    <row r="596" spans="1:47" ht="11.25" customHeight="1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</row>
    <row r="597" spans="1:47" ht="11.25" customHeight="1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</row>
    <row r="598" spans="1:47" ht="11.25" customHeight="1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</row>
    <row r="599" spans="1:47" ht="11.25" customHeight="1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</row>
    <row r="600" spans="1:47" ht="11.25" customHeight="1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</row>
    <row r="601" spans="1:47" ht="11.25" customHeight="1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</row>
    <row r="602" spans="1:47" ht="11.25" customHeight="1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</row>
    <row r="603" spans="1:47" ht="11.25" customHeight="1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</row>
    <row r="604" spans="1:47" ht="11.25" customHeight="1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</row>
    <row r="605" spans="1:47" ht="11.25" customHeight="1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</row>
    <row r="606" spans="1:47" ht="11.25" customHeight="1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</row>
    <row r="607" spans="1:47" ht="11.25" customHeight="1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</row>
    <row r="608" spans="1:47" ht="11.25" customHeight="1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</row>
    <row r="609" spans="1:47" ht="11.25" customHeight="1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</row>
    <row r="610" spans="1:47" ht="11.25" customHeight="1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</row>
    <row r="611" spans="1:47" ht="11.25" customHeight="1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</row>
    <row r="612" spans="1:47" ht="11.25" customHeight="1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</row>
    <row r="613" spans="1:47" ht="11.25" customHeight="1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</row>
    <row r="614" spans="1:47" ht="11.25" customHeight="1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</row>
    <row r="615" spans="1:47" ht="11.25" customHeight="1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</row>
    <row r="616" spans="1:47" ht="11.25" customHeight="1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</row>
    <row r="617" spans="1:47" ht="11.25" customHeight="1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</row>
    <row r="618" spans="1:47" ht="11.25" customHeight="1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</row>
    <row r="619" spans="1:47" ht="11.25" customHeight="1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</row>
    <row r="620" spans="1:47" ht="11.25" customHeight="1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</row>
    <row r="621" spans="1:47" ht="11.25" customHeight="1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</row>
    <row r="622" spans="1:47" ht="11.25" customHeight="1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</row>
    <row r="623" spans="1:47" ht="11.25" customHeight="1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</row>
    <row r="624" spans="1:47" ht="11.25" customHeight="1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</row>
    <row r="625" spans="1:47" ht="11.25" customHeight="1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</row>
    <row r="626" spans="1:47" ht="11.25" customHeight="1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</row>
    <row r="627" spans="1:47" ht="11.25" customHeight="1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</row>
    <row r="628" spans="1:47" ht="11.25" customHeight="1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</row>
    <row r="629" spans="1:47" ht="11.25" customHeight="1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</row>
    <row r="630" spans="1:47" ht="11.25" customHeight="1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</row>
    <row r="631" spans="1:47" ht="11.25" customHeight="1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</row>
    <row r="632" spans="1:47" ht="11.25" customHeight="1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</row>
    <row r="633" spans="1:47" ht="11.25" customHeight="1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</row>
    <row r="634" spans="1:47" ht="11.25" customHeight="1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</row>
    <row r="635" spans="1:47" ht="11.25" customHeight="1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</row>
    <row r="636" spans="1:47" ht="11.25" customHeight="1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</row>
    <row r="637" spans="1:47" ht="11.25" customHeight="1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</row>
    <row r="638" spans="1:47" ht="11.25" customHeight="1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</row>
    <row r="639" spans="1:47" ht="11.25" customHeight="1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</row>
    <row r="640" spans="1:47" ht="11.25" customHeight="1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</row>
    <row r="641" spans="1:47" ht="11.25" customHeight="1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</row>
    <row r="642" spans="1:47" ht="11.25" customHeight="1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</row>
    <row r="643" spans="1:47" ht="11.25" customHeight="1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</row>
    <row r="644" spans="1:47" ht="11.25" customHeight="1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</row>
    <row r="645" spans="1:47" ht="11.25" customHeight="1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</row>
    <row r="646" spans="1:47" ht="11.25" customHeight="1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</row>
    <row r="647" spans="1:47" ht="11.25" customHeight="1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</row>
    <row r="648" spans="1:47" ht="11.25" customHeight="1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</row>
    <row r="649" spans="1:47" ht="11.25" customHeight="1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</row>
    <row r="650" spans="1:47" ht="11.25" customHeight="1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</row>
    <row r="651" spans="1:47" ht="11.25" customHeight="1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</row>
    <row r="652" spans="1:47" ht="11.25" customHeight="1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</row>
    <row r="653" spans="1:47" ht="11.25" customHeight="1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</row>
    <row r="654" spans="1:47" ht="11.25" customHeight="1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</row>
    <row r="655" spans="1:47" ht="11.25" customHeight="1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</row>
    <row r="656" spans="1:47" ht="11.25" customHeight="1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</row>
    <row r="657" spans="1:47" ht="11.25" customHeight="1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</row>
    <row r="658" spans="1:47" ht="11.25" customHeight="1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</row>
    <row r="659" spans="1:47" ht="11.25" customHeight="1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</row>
    <row r="660" spans="1:47" ht="11.25" customHeight="1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</row>
    <row r="661" spans="1:47" ht="11.25" customHeight="1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</row>
    <row r="662" spans="1:47" ht="11.25" customHeight="1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</row>
    <row r="663" spans="1:47" ht="11.25" customHeight="1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</row>
    <row r="664" spans="1:47" ht="11.25" customHeight="1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</row>
    <row r="665" spans="1:47" ht="11.25" customHeight="1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</row>
    <row r="666" spans="1:47" ht="11.25" customHeight="1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</row>
    <row r="667" spans="1:47" ht="11.25" customHeight="1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</row>
    <row r="668" spans="1:47" ht="11.25" customHeight="1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</row>
    <row r="669" spans="1:47" ht="11.25" customHeight="1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</row>
    <row r="670" spans="1:47" ht="11.25" customHeight="1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</row>
    <row r="671" spans="1:47" ht="11.25" customHeight="1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</row>
    <row r="672" spans="1:47" ht="11.25" customHeight="1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</row>
    <row r="673" spans="1:47" ht="11.25" customHeight="1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</row>
    <row r="674" spans="1:47" ht="11.25" customHeight="1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</row>
    <row r="675" spans="1:47" ht="11.25" customHeight="1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</row>
    <row r="676" spans="1:47" ht="11.25" customHeight="1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</row>
    <row r="677" spans="1:47" ht="11.25" customHeight="1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</row>
    <row r="678" spans="1:47" ht="11.25" customHeight="1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</row>
    <row r="679" spans="1:47" ht="11.25" customHeight="1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</row>
    <row r="680" spans="1:47" ht="11.25" customHeight="1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</row>
    <row r="681" spans="1:47" ht="11.25" customHeight="1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</row>
    <row r="682" spans="1:47" ht="11.25" customHeight="1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</row>
    <row r="683" spans="1:47" ht="11.25" customHeight="1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</row>
    <row r="684" spans="1:47" ht="11.25" customHeight="1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</row>
    <row r="685" spans="1:47" ht="11.25" customHeight="1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</row>
    <row r="686" spans="1:47" ht="11.25" customHeight="1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</row>
    <row r="687" spans="1:47" ht="11.25" customHeight="1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</row>
    <row r="688" spans="1:47" ht="11.25" customHeight="1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</row>
    <row r="689" spans="1:47" ht="11.25" customHeight="1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</row>
    <row r="690" spans="1:47" ht="11.25" customHeight="1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</row>
    <row r="691" spans="1:47" ht="11.25" customHeight="1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</row>
    <row r="692" spans="1:47" ht="11.25" customHeight="1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</row>
    <row r="693" spans="1:47" ht="11.25" customHeight="1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</row>
    <row r="694" spans="1:47" ht="11.25" customHeight="1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</row>
    <row r="695" spans="1:47" ht="11.25" customHeight="1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</row>
    <row r="696" spans="1:47" ht="11.25" customHeight="1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</row>
    <row r="697" spans="1:47" ht="11.25" customHeight="1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</row>
    <row r="698" spans="1:47" ht="11.25" customHeight="1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</row>
    <row r="699" spans="1:47" ht="11.25" customHeight="1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</row>
    <row r="700" spans="1:47" ht="11.25" customHeight="1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</row>
    <row r="701" spans="1:47" ht="11.25" customHeight="1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</row>
    <row r="702" spans="1:47" ht="11.25" customHeight="1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</row>
    <row r="703" spans="1:47" ht="11.25" customHeight="1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</row>
    <row r="704" spans="1:47" ht="11.25" customHeight="1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</row>
    <row r="705" spans="1:47" ht="11.25" customHeight="1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</row>
    <row r="706" spans="1:47" ht="11.25" customHeight="1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</row>
    <row r="707" spans="1:47" ht="11.25" customHeight="1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</row>
    <row r="708" spans="1:47" ht="11.25" customHeight="1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</row>
    <row r="709" spans="1:47" ht="11.25" customHeight="1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</row>
    <row r="710" spans="1:47" ht="11.25" customHeight="1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</row>
    <row r="711" spans="1:47" ht="11.25" customHeight="1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</row>
    <row r="712" spans="1:47" ht="11.25" customHeight="1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</row>
    <row r="713" spans="1:47" ht="11.25" customHeight="1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</row>
    <row r="714" spans="1:47" ht="11.25" customHeight="1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</row>
    <row r="715" spans="1:47" ht="11.25" customHeight="1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</row>
    <row r="716" spans="1:47" ht="11.25" customHeight="1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</row>
    <row r="717" spans="1:47" ht="11.25" customHeight="1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</row>
    <row r="718" spans="1:47" ht="11.25" customHeight="1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</row>
    <row r="719" spans="1:47" ht="11.25" customHeight="1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</row>
    <row r="720" spans="1:47" ht="11.25" customHeight="1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</row>
    <row r="721" spans="1:47" ht="11.25" customHeight="1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</row>
    <row r="722" spans="1:47" ht="11.25" customHeight="1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</row>
    <row r="723" spans="1:47" ht="11.25" customHeight="1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</row>
    <row r="724" spans="1:47" ht="11.25" customHeight="1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</row>
    <row r="725" spans="1:47" ht="11.25" customHeight="1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</row>
    <row r="726" spans="1:47" ht="11.25" customHeight="1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</row>
    <row r="727" spans="1:47" ht="11.25" customHeight="1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</row>
    <row r="728" spans="1:47" ht="11.25" customHeight="1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</row>
    <row r="729" spans="1:47" ht="11.25" customHeight="1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</row>
    <row r="730" spans="1:47" ht="11.25" customHeight="1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</row>
    <row r="731" spans="1:47" ht="11.25" customHeight="1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</row>
    <row r="732" spans="1:47" ht="11.25" customHeight="1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</row>
    <row r="733" spans="1:47" ht="11.25" customHeight="1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</row>
    <row r="734" spans="1:47" ht="11.25" customHeight="1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</row>
    <row r="735" spans="1:47" ht="11.25" customHeight="1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</row>
    <row r="736" spans="1:47" ht="11.25" customHeight="1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</row>
    <row r="737" spans="1:47" ht="11.25" customHeight="1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</row>
    <row r="738" spans="1:47" ht="11.25" customHeight="1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</row>
    <row r="739" spans="1:47" ht="11.25" customHeight="1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</row>
    <row r="740" spans="1:47" ht="11.25" customHeight="1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</row>
    <row r="741" spans="1:47" ht="11.25" customHeight="1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</row>
    <row r="742" spans="1:47" ht="11.25" customHeight="1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</row>
    <row r="743" spans="1:47" ht="11.25" customHeight="1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</row>
    <row r="744" spans="1:47" ht="11.25" customHeight="1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</row>
    <row r="745" spans="1:47" ht="11.25" customHeight="1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</row>
    <row r="746" spans="1:47" ht="11.25" customHeight="1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</row>
    <row r="747" spans="1:47" ht="11.25" customHeight="1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</row>
    <row r="748" spans="1:47" ht="11.25" customHeight="1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</row>
    <row r="749" spans="1:47" ht="11.25" customHeight="1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</row>
    <row r="750" spans="1:47" ht="11.25" customHeight="1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</row>
    <row r="751" spans="1:47" ht="11.25" customHeight="1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</row>
    <row r="752" spans="1:47" ht="11.25" customHeight="1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</row>
    <row r="753" spans="1:47" ht="11.25" customHeight="1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</row>
    <row r="754" spans="1:47" ht="11.25" customHeight="1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</row>
    <row r="755" spans="1:47" ht="11.25" customHeight="1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</row>
    <row r="756" spans="1:47" ht="11.25" customHeight="1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</row>
    <row r="757" spans="1:47" ht="11.25" customHeight="1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</row>
    <row r="758" spans="1:47" ht="11.25" customHeight="1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</row>
    <row r="759" spans="1:47" ht="11.25" customHeight="1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</row>
    <row r="760" spans="1:47" ht="11.25" customHeight="1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</row>
    <row r="761" spans="1:47" ht="11.25" customHeight="1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</row>
    <row r="762" spans="1:47" ht="11.25" customHeight="1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</row>
    <row r="763" spans="1:47" ht="11.25" customHeight="1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</row>
    <row r="764" spans="1:47" ht="11.25" customHeight="1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</row>
    <row r="765" spans="1:47" ht="11.25" customHeight="1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</row>
    <row r="766" spans="1:47" ht="11.25" customHeight="1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</row>
    <row r="767" spans="1:47" ht="11.25" customHeight="1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</row>
    <row r="768" spans="1:47" ht="11.25" customHeight="1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</row>
    <row r="769" spans="1:47" ht="11.25" customHeight="1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</row>
    <row r="770" spans="1:47" ht="11.25" customHeight="1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</row>
    <row r="771" spans="1:47" ht="11.25" customHeight="1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</row>
    <row r="772" spans="1:47" ht="11.25" customHeight="1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</row>
    <row r="773" spans="1:47" ht="11.25" customHeight="1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</row>
    <row r="774" spans="1:47" ht="11.25" customHeight="1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</row>
    <row r="775" spans="1:47" ht="11.25" customHeight="1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</row>
    <row r="776" spans="1:47" ht="11.25" customHeight="1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</row>
    <row r="777" spans="1:47" ht="11.25" customHeight="1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</row>
    <row r="778" spans="1:47" ht="11.25" customHeight="1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</row>
    <row r="779" spans="1:47" ht="11.25" customHeight="1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</row>
    <row r="780" spans="1:47" ht="11.25" customHeight="1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</row>
    <row r="781" spans="1:47" ht="11.25" customHeight="1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</row>
    <row r="782" spans="1:47" ht="11.25" customHeight="1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</row>
    <row r="783" spans="1:47" ht="11.25" customHeight="1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</row>
    <row r="784" spans="1:47" ht="11.25" customHeight="1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</row>
    <row r="785" spans="1:47" ht="11.25" customHeight="1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</row>
    <row r="786" spans="1:47" ht="11.25" customHeight="1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</row>
    <row r="787" spans="1:47" ht="11.25" customHeight="1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</row>
    <row r="788" spans="1:47" ht="11.25" customHeight="1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</row>
    <row r="789" spans="1:47" ht="11.25" customHeight="1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</row>
    <row r="790" spans="1:47" ht="11.25" customHeight="1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</row>
    <row r="791" spans="1:47" ht="11.25" customHeight="1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</row>
    <row r="792" spans="1:47" ht="11.25" customHeight="1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</row>
    <row r="793" spans="1:47" ht="11.25" customHeight="1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</row>
    <row r="794" spans="1:47" ht="11.25" customHeight="1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</row>
    <row r="795" spans="1:47" ht="11.25" customHeight="1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</row>
    <row r="796" spans="1:47" ht="11.25" customHeight="1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</row>
    <row r="797" spans="1:47" ht="11.25" customHeight="1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</row>
    <row r="798" spans="1:47" ht="11.25" customHeight="1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</row>
    <row r="799" spans="1:47" ht="11.25" customHeight="1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</row>
    <row r="800" spans="1:47" ht="11.25" customHeight="1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</row>
    <row r="801" spans="1:47" ht="11.25" customHeight="1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</row>
    <row r="802" spans="1:47" ht="11.25" customHeight="1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</row>
    <row r="803" spans="1:47" ht="11.25" customHeight="1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</row>
    <row r="804" spans="1:47" ht="11.25" customHeight="1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</row>
    <row r="805" spans="1:47" ht="11.25" customHeight="1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</row>
    <row r="806" spans="1:47" ht="11.25" customHeight="1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</row>
    <row r="807" spans="1:47" ht="11.25" customHeight="1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</row>
    <row r="808" spans="1:47" ht="11.25" customHeight="1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</row>
    <row r="809" spans="1:47" ht="11.25" customHeight="1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</row>
    <row r="810" spans="1:47" ht="11.25" customHeight="1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</row>
    <row r="811" spans="1:47" ht="11.25" customHeight="1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</row>
    <row r="812" spans="1:47" ht="11.25" customHeight="1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</row>
    <row r="813" spans="1:47" ht="11.25" customHeight="1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</row>
    <row r="814" spans="1:47" ht="11.25" customHeight="1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</row>
    <row r="815" spans="1:47" ht="11.25" customHeight="1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</row>
    <row r="816" spans="1:47" ht="11.25" customHeight="1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</row>
    <row r="817" spans="1:47" ht="11.25" customHeight="1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</row>
    <row r="818" spans="1:47" ht="11.25" customHeight="1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</row>
    <row r="819" spans="1:47" ht="11.25" customHeight="1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</row>
    <row r="820" spans="1:47" ht="11.25" customHeight="1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</row>
    <row r="821" spans="1:47" ht="11.25" customHeight="1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</row>
    <row r="822" spans="1:47" ht="11.25" customHeight="1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</row>
    <row r="823" spans="1:47" ht="11.25" customHeight="1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</row>
    <row r="824" spans="1:47" ht="11.25" customHeight="1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</row>
    <row r="825" spans="1:47" ht="11.25" customHeight="1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</row>
    <row r="826" spans="1:47" ht="11.25" customHeight="1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</row>
    <row r="827" spans="1:47" ht="11.25" customHeight="1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</row>
    <row r="828" spans="1:47" ht="11.25" customHeight="1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</row>
    <row r="829" spans="1:47" ht="11.25" customHeight="1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</row>
    <row r="830" spans="1:47" ht="11.25" customHeight="1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</row>
    <row r="831" spans="1:47" ht="11.25" customHeight="1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</row>
    <row r="832" spans="1:47" ht="11.25" customHeight="1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</row>
    <row r="833" spans="1:47" ht="11.25" customHeight="1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</row>
    <row r="834" spans="1:47" ht="11.25" customHeight="1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</row>
    <row r="835" spans="1:47" ht="11.25" customHeight="1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</row>
    <row r="836" spans="1:47" ht="11.25" customHeight="1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</row>
    <row r="837" spans="1:47" ht="11.25" customHeight="1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</row>
    <row r="838" spans="1:47" ht="11.25" customHeight="1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</row>
    <row r="839" spans="1:47" ht="11.25" customHeight="1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</row>
    <row r="840" spans="1:47" ht="11.25" customHeight="1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</row>
    <row r="841" spans="1:47" ht="11.25" customHeight="1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</row>
    <row r="842" spans="1:47" ht="11.25" customHeight="1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</row>
    <row r="843" spans="1:47" ht="11.25" customHeight="1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</row>
    <row r="844" spans="1:47" ht="11.25" customHeight="1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</row>
    <row r="845" spans="1:47" ht="11.25" customHeight="1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</row>
    <row r="846" spans="1:47" ht="11.25" customHeight="1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</row>
    <row r="847" spans="1:47" ht="11.25" customHeight="1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</row>
    <row r="848" spans="1:47" ht="11.25" customHeight="1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</row>
    <row r="849" spans="1:47" ht="11.25" customHeight="1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</row>
    <row r="850" spans="1:47" ht="11.25" customHeight="1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</row>
    <row r="851" spans="1:47" ht="11.25" customHeight="1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</row>
    <row r="852" spans="1:47" ht="11.25" customHeight="1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</row>
    <row r="853" spans="1:47" ht="11.25" customHeight="1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</row>
    <row r="854" spans="1:47" ht="11.25" customHeight="1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</row>
    <row r="855" spans="1:47" ht="11.25" customHeight="1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</row>
    <row r="856" spans="1:47" ht="11.25" customHeight="1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</row>
    <row r="857" spans="1:47" ht="11.25" customHeight="1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</row>
    <row r="858" spans="1:47" ht="11.25" customHeight="1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</row>
    <row r="859" spans="1:47" ht="11.25" customHeight="1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</row>
    <row r="860" spans="1:47" ht="11.25" customHeight="1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</row>
    <row r="861" spans="1:47" ht="11.25" customHeight="1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</row>
    <row r="862" spans="1:47" ht="11.25" customHeight="1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</row>
    <row r="863" spans="1:47" ht="11.25" customHeight="1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</row>
    <row r="864" spans="1:47" ht="11.25" customHeight="1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</row>
    <row r="865" spans="1:47" ht="11.25" customHeight="1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</row>
    <row r="866" spans="1:47" ht="11.25" customHeight="1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</row>
    <row r="867" spans="1:47" ht="11.25" customHeight="1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</row>
    <row r="868" spans="1:47" ht="11.25" customHeight="1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</row>
    <row r="869" spans="1:47" ht="11.25" customHeight="1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</row>
    <row r="870" spans="1:47" ht="11.25" customHeight="1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</row>
    <row r="871" spans="1:47" ht="11.25" customHeight="1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</row>
    <row r="872" spans="1:47" ht="11.25" customHeight="1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</row>
    <row r="873" spans="1:47" ht="11.25" customHeight="1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</row>
    <row r="874" spans="1:47" ht="11.25" customHeight="1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</row>
    <row r="875" spans="1:47" ht="11.25" customHeight="1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</row>
    <row r="876" spans="1:47" ht="11.25" customHeight="1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</row>
    <row r="877" spans="1:47" ht="11.25" customHeight="1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</row>
    <row r="878" spans="1:47" ht="11.25" customHeight="1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</row>
    <row r="879" spans="1:47" ht="11.25" customHeight="1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</row>
    <row r="880" spans="1:47" ht="11.25" customHeight="1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</row>
    <row r="881" spans="1:47" ht="11.25" customHeight="1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</row>
    <row r="882" spans="1:47" ht="11.25" customHeight="1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</row>
    <row r="883" spans="1:47" ht="11.25" customHeight="1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</row>
    <row r="884" spans="1:47" ht="11.25" customHeight="1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</row>
    <row r="885" spans="1:47" ht="11.25" customHeight="1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</row>
    <row r="886" spans="1:47" ht="11.25" customHeight="1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</row>
    <row r="887" spans="1:47" ht="11.25" customHeight="1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</row>
    <row r="888" spans="1:47" ht="11.25" customHeight="1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</row>
    <row r="889" spans="1:47" ht="11.25" customHeight="1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</row>
    <row r="890" spans="1:47" ht="11.25" customHeight="1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</row>
    <row r="891" spans="1:47" ht="11.25" customHeight="1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</row>
    <row r="892" spans="1:47" ht="11.25" customHeight="1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</row>
    <row r="893" spans="1:47" ht="11.25" customHeight="1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</row>
    <row r="894" spans="1:47" ht="11.25" customHeight="1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</row>
    <row r="895" spans="1:47" ht="11.25" customHeight="1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</row>
    <row r="896" spans="1:47" ht="11.25" customHeight="1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</row>
    <row r="897" spans="1:47" ht="11.25" customHeight="1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</row>
    <row r="898" spans="1:47" ht="11.25" customHeight="1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</row>
    <row r="899" spans="1:47" ht="11.25" customHeight="1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</row>
    <row r="900" spans="1:47" ht="11.25" customHeight="1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</row>
    <row r="901" spans="1:47" ht="11.25" customHeight="1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</row>
    <row r="902" spans="1:47" ht="11.25" customHeight="1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</row>
    <row r="903" spans="1:47" ht="11.25" customHeight="1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</row>
    <row r="904" spans="1:47" ht="11.25" customHeight="1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</row>
    <row r="905" spans="1:47" ht="11.25" customHeight="1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</row>
    <row r="906" spans="1:47" ht="11.25" customHeight="1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</row>
    <row r="907" spans="1:47" ht="11.25" customHeight="1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</row>
    <row r="908" spans="1:47" ht="11.25" customHeight="1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</row>
    <row r="909" spans="1:47" ht="11.25" customHeight="1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</row>
    <row r="910" spans="1:47" ht="11.25" customHeight="1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</row>
    <row r="911" spans="1:47" ht="11.25" customHeight="1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</row>
    <row r="912" spans="1:47" ht="11.25" customHeight="1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</row>
    <row r="913" spans="1:47" ht="11.25" customHeight="1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</row>
    <row r="914" spans="1:47" ht="11.25" customHeight="1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</row>
    <row r="915" spans="1:47" ht="11.25" customHeight="1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</row>
    <row r="916" spans="1:47" ht="11.25" customHeight="1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</row>
    <row r="917" spans="1:47" ht="11.25" customHeight="1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</row>
    <row r="918" spans="1:47" ht="11.25" customHeight="1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</row>
    <row r="919" spans="1:47" ht="11.25" customHeight="1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</row>
    <row r="920" spans="1:47" ht="11.25" customHeight="1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</row>
    <row r="921" spans="1:47" ht="11.25" customHeight="1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</row>
    <row r="922" spans="1:47" ht="11.25" customHeight="1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</row>
    <row r="923" spans="1:47" ht="11.25" customHeight="1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</row>
    <row r="924" spans="1:47" ht="11.25" customHeight="1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</row>
    <row r="925" spans="1:47" ht="11.25" customHeight="1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</row>
    <row r="926" spans="1:47" ht="11.25" customHeight="1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</row>
    <row r="927" spans="1:47" ht="11.25" customHeight="1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</row>
    <row r="928" spans="1:47" ht="11.25" customHeight="1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</row>
    <row r="929" spans="1:47" ht="11.25" customHeight="1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</row>
    <row r="930" spans="1:47" ht="11.25" customHeight="1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</row>
    <row r="931" spans="1:47" ht="11.25" customHeight="1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</row>
    <row r="932" spans="1:47" ht="11.25" customHeight="1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</row>
    <row r="933" spans="1:47" ht="11.25" customHeight="1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</row>
    <row r="934" spans="1:47" ht="11.25" customHeight="1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</row>
    <row r="935" spans="1:47" ht="11.25" customHeight="1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</row>
    <row r="936" spans="1:47" ht="11.25" customHeight="1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</row>
    <row r="937" spans="1:47" ht="11.25" customHeight="1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</row>
    <row r="938" spans="1:47" ht="11.25" customHeight="1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</row>
    <row r="939" spans="1:47" ht="11.25" customHeight="1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</row>
    <row r="940" spans="1:47" ht="11.25" customHeight="1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</row>
    <row r="941" spans="1:47" ht="11.25" customHeight="1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</row>
    <row r="942" spans="1:47" ht="11.25" customHeight="1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</row>
    <row r="943" spans="1:47" ht="11.25" customHeight="1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</row>
    <row r="944" spans="1:47" ht="11.25" customHeight="1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</row>
    <row r="945" spans="1:47" ht="11.25" customHeight="1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</row>
    <row r="946" spans="1:47" ht="11.25" customHeight="1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</row>
    <row r="947" spans="1:47" ht="11.25" customHeight="1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</row>
    <row r="948" spans="1:47" ht="11.25" customHeight="1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</row>
    <row r="949" spans="1:47" ht="11.25" customHeight="1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</row>
    <row r="950" spans="1:47" ht="11.25" customHeight="1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</row>
    <row r="951" spans="1:47" ht="11.25" customHeight="1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</row>
    <row r="952" spans="1:47" ht="11.25" customHeight="1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</row>
    <row r="953" spans="1:47" ht="11.25" customHeight="1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</row>
    <row r="954" spans="1:47" ht="11.25" customHeight="1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</row>
    <row r="955" spans="1:47" ht="11.25" customHeight="1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</row>
    <row r="956" spans="1:47" ht="11.25" customHeight="1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</row>
    <row r="957" spans="1:47" ht="11.25" customHeight="1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</row>
    <row r="958" spans="1:47" ht="11.25" customHeight="1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</row>
    <row r="959" spans="1:47" ht="11.25" customHeight="1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</row>
    <row r="960" spans="1:47" ht="11.25" customHeight="1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</row>
    <row r="961" spans="1:47" ht="11.25" customHeight="1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</row>
    <row r="962" spans="1:47" ht="11.25" customHeight="1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</row>
    <row r="963" spans="1:47" ht="11.25" customHeight="1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</row>
    <row r="964" spans="1:47" ht="11.25" customHeight="1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</row>
    <row r="965" spans="1:47" ht="11.25" customHeight="1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</row>
    <row r="966" spans="1:47" ht="11.25" customHeight="1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</row>
    <row r="967" spans="1:47" ht="11.25" customHeight="1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</row>
    <row r="968" spans="1:47" ht="11.25" customHeight="1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</row>
    <row r="969" spans="1:47" ht="11.25" customHeight="1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</row>
    <row r="970" spans="1:47" ht="11.25" customHeight="1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</row>
    <row r="971" spans="1:47" ht="11.25" customHeight="1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</row>
    <row r="972" spans="1:47" ht="11.25" customHeight="1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</row>
    <row r="973" spans="1:47" ht="11.25" customHeight="1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</row>
    <row r="974" spans="1:47" ht="11.25" customHeight="1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</row>
    <row r="975" spans="1:47" ht="11.25" customHeight="1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</row>
    <row r="976" spans="1:47" ht="11.25" customHeight="1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</row>
    <row r="977" spans="1:47" ht="11.25" customHeight="1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</row>
    <row r="978" spans="1:47" ht="11.25" customHeight="1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</row>
    <row r="979" spans="1:47" ht="11.25" customHeight="1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</row>
    <row r="980" spans="1:47" ht="11.25" customHeight="1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</row>
    <row r="981" spans="1:47" ht="11.25" customHeight="1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</row>
    <row r="982" spans="1:47" ht="11.25" customHeight="1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</row>
    <row r="983" spans="1:47" ht="11.25" customHeight="1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</row>
    <row r="984" spans="1:47" ht="11.25" customHeight="1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</row>
    <row r="985" spans="1:47" ht="11.25" customHeight="1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</row>
    <row r="986" spans="1:47" ht="11.25" customHeight="1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</row>
    <row r="987" spans="1:47" ht="11.25" customHeight="1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</row>
    <row r="988" spans="1:47" ht="11.25" customHeight="1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</row>
    <row r="989" spans="1:47" ht="11.25" customHeight="1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</row>
    <row r="990" spans="1:47" ht="11.25" customHeight="1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</row>
    <row r="991" spans="1:47" ht="11.25" customHeight="1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</row>
    <row r="992" spans="1:47" ht="11.25" customHeight="1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</row>
    <row r="993" spans="1:47" ht="11.25" customHeight="1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</row>
    <row r="994" spans="1:47" ht="11.25" customHeight="1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</row>
    <row r="995" spans="1:47" ht="11.25" customHeight="1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</row>
    <row r="996" spans="1:47" ht="11.25" customHeight="1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</row>
    <row r="997" spans="1:47" ht="11.25" customHeight="1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</row>
    <row r="998" spans="1:47" ht="11.25" customHeight="1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</row>
    <row r="999" spans="1:47" ht="11.25" customHeight="1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</row>
    <row r="1000" spans="1:47" ht="11.25" customHeight="1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000"/>
  <sheetViews>
    <sheetView workbookViewId="0"/>
  </sheetViews>
  <sheetFormatPr defaultColWidth="14.42578125" defaultRowHeight="15" customHeight="1" x14ac:dyDescent="0.25"/>
  <cols>
    <col min="1" max="1" width="22.7109375" customWidth="1"/>
    <col min="2" max="11" width="6" customWidth="1"/>
    <col min="12" max="12" width="4.28515625" customWidth="1"/>
    <col min="13" max="13" width="5.28515625" customWidth="1"/>
    <col min="14" max="47" width="5.7109375" customWidth="1"/>
  </cols>
  <sheetData>
    <row r="1" spans="1:47" ht="14.25" customHeight="1" x14ac:dyDescent="0.25">
      <c r="A1" s="39" t="s">
        <v>1533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</row>
    <row r="2" spans="1:47" ht="21" customHeight="1" x14ac:dyDescent="0.25">
      <c r="A2" s="41" t="s">
        <v>184</v>
      </c>
      <c r="B2" s="17" t="s">
        <v>185</v>
      </c>
      <c r="C2" s="17" t="s">
        <v>186</v>
      </c>
      <c r="D2" s="17" t="s">
        <v>187</v>
      </c>
      <c r="E2" s="17" t="s">
        <v>188</v>
      </c>
      <c r="F2" s="17" t="s">
        <v>85</v>
      </c>
      <c r="G2" s="17" t="s">
        <v>86</v>
      </c>
      <c r="H2" s="17" t="s">
        <v>87</v>
      </c>
      <c r="I2" s="17" t="s">
        <v>189</v>
      </c>
      <c r="J2" s="17" t="s">
        <v>190</v>
      </c>
      <c r="K2" s="17" t="s">
        <v>191</v>
      </c>
      <c r="L2" s="17" t="s">
        <v>91</v>
      </c>
      <c r="M2" s="17" t="s">
        <v>92</v>
      </c>
      <c r="N2" s="17" t="s">
        <v>192</v>
      </c>
      <c r="O2" s="17" t="s">
        <v>193</v>
      </c>
      <c r="P2" s="17" t="s">
        <v>194</v>
      </c>
      <c r="Q2" s="17" t="s">
        <v>195</v>
      </c>
      <c r="R2" s="17" t="s">
        <v>196</v>
      </c>
      <c r="S2" s="17" t="s">
        <v>197</v>
      </c>
      <c r="T2" s="17" t="s">
        <v>198</v>
      </c>
      <c r="U2" s="17" t="s">
        <v>199</v>
      </c>
      <c r="V2" s="17" t="s">
        <v>200</v>
      </c>
      <c r="W2" s="17" t="s">
        <v>201</v>
      </c>
      <c r="X2" s="17" t="s">
        <v>202</v>
      </c>
      <c r="Y2" s="17" t="s">
        <v>203</v>
      </c>
      <c r="Z2" s="17" t="s">
        <v>204</v>
      </c>
      <c r="AA2" s="17" t="s">
        <v>205</v>
      </c>
      <c r="AB2" s="17" t="s">
        <v>206</v>
      </c>
      <c r="AC2" s="17" t="s">
        <v>207</v>
      </c>
      <c r="AD2" s="17" t="s">
        <v>208</v>
      </c>
      <c r="AE2" s="17" t="s">
        <v>209</v>
      </c>
      <c r="AF2" s="17" t="s">
        <v>210</v>
      </c>
      <c r="AG2" s="17" t="s">
        <v>211</v>
      </c>
      <c r="AH2" s="17" t="s">
        <v>212</v>
      </c>
      <c r="AI2" s="17" t="s">
        <v>213</v>
      </c>
      <c r="AJ2" s="17" t="s">
        <v>214</v>
      </c>
      <c r="AK2" s="17" t="s">
        <v>215</v>
      </c>
      <c r="AL2" s="17" t="s">
        <v>216</v>
      </c>
      <c r="AM2" s="17" t="s">
        <v>217</v>
      </c>
      <c r="AN2" s="17" t="s">
        <v>218</v>
      </c>
      <c r="AO2" s="17" t="s">
        <v>219</v>
      </c>
      <c r="AP2" s="17" t="s">
        <v>220</v>
      </c>
      <c r="AQ2" s="17" t="s">
        <v>221</v>
      </c>
      <c r="AR2" s="17" t="s">
        <v>222</v>
      </c>
      <c r="AS2" s="17" t="s">
        <v>223</v>
      </c>
      <c r="AT2" s="17" t="s">
        <v>224</v>
      </c>
      <c r="AU2" s="17" t="s">
        <v>225</v>
      </c>
    </row>
    <row r="3" spans="1:47" ht="11.25" customHeight="1" x14ac:dyDescent="0.25">
      <c r="A3" s="42" t="s">
        <v>180</v>
      </c>
      <c r="B3" s="42">
        <v>54.592680406605524</v>
      </c>
      <c r="C3" s="42">
        <v>0.90485105646307507</v>
      </c>
      <c r="D3" s="42">
        <v>14.533299024487787</v>
      </c>
      <c r="E3" s="42">
        <v>12.332657420162853</v>
      </c>
      <c r="F3" s="42">
        <v>0.14556605373688111</v>
      </c>
      <c r="G3" s="42">
        <v>4.3527051737545781</v>
      </c>
      <c r="H3" s="42">
        <v>6.9287601312784579</v>
      </c>
      <c r="I3" s="42">
        <v>2.633416984858294</v>
      </c>
      <c r="J3" s="42">
        <v>1.7091631066524748</v>
      </c>
      <c r="K3" s="43">
        <v>0.16690064200006816</v>
      </c>
      <c r="L3" s="43">
        <v>1.7</v>
      </c>
      <c r="M3" s="20">
        <f t="shared" ref="M3:M7" si="0">SUM(B3:L3)</f>
        <v>100</v>
      </c>
      <c r="N3" s="42">
        <v>24.84</v>
      </c>
      <c r="O3" s="42">
        <v>197.22</v>
      </c>
      <c r="P3" s="42">
        <v>192.2</v>
      </c>
      <c r="Q3" s="42">
        <v>78.92</v>
      </c>
      <c r="R3" s="42">
        <v>1093</v>
      </c>
      <c r="S3" s="42">
        <v>1112</v>
      </c>
      <c r="T3" s="42">
        <v>120.24</v>
      </c>
      <c r="U3" s="42">
        <v>18.21</v>
      </c>
      <c r="V3" s="42">
        <v>61.63</v>
      </c>
      <c r="W3" s="42">
        <v>261.04000000000002</v>
      </c>
      <c r="X3" s="42">
        <v>25.82</v>
      </c>
      <c r="Y3" s="42">
        <v>158.12</v>
      </c>
      <c r="Z3" s="42">
        <v>8.48</v>
      </c>
      <c r="AA3" s="42">
        <v>4.42</v>
      </c>
      <c r="AB3" s="42">
        <v>465.3</v>
      </c>
      <c r="AC3" s="42">
        <v>26.91</v>
      </c>
      <c r="AD3" s="42">
        <v>55.71</v>
      </c>
      <c r="AE3" s="42">
        <v>6.39</v>
      </c>
      <c r="AF3" s="42">
        <v>24.64</v>
      </c>
      <c r="AG3" s="42">
        <v>4.9000000000000004</v>
      </c>
      <c r="AH3" s="42">
        <v>1.24</v>
      </c>
      <c r="AI3" s="42">
        <v>4.5999999999999996</v>
      </c>
      <c r="AJ3" s="42">
        <v>0.74</v>
      </c>
      <c r="AK3" s="42">
        <v>4.47</v>
      </c>
      <c r="AL3" s="42">
        <v>0.95</v>
      </c>
      <c r="AM3" s="42">
        <v>2.72</v>
      </c>
      <c r="AN3" s="42">
        <v>0.41</v>
      </c>
      <c r="AO3" s="42">
        <v>2.69</v>
      </c>
      <c r="AP3" s="42">
        <v>0.442</v>
      </c>
      <c r="AQ3" s="42">
        <v>4.41</v>
      </c>
      <c r="AR3" s="42">
        <v>0.6</v>
      </c>
      <c r="AS3" s="42">
        <v>61.61</v>
      </c>
      <c r="AT3" s="42">
        <v>7.27</v>
      </c>
      <c r="AU3" s="42">
        <v>1.79</v>
      </c>
    </row>
    <row r="4" spans="1:47" ht="11.25" customHeight="1" x14ac:dyDescent="0.25">
      <c r="A4" s="44" t="s">
        <v>226</v>
      </c>
      <c r="B4" s="44">
        <v>54.609244169396007</v>
      </c>
      <c r="C4" s="44">
        <v>0.89314665049019659</v>
      </c>
      <c r="D4" s="44">
        <v>14.529290770796814</v>
      </c>
      <c r="E4" s="44">
        <v>12.395830404672852</v>
      </c>
      <c r="F4" s="44">
        <v>0.14650671323769832</v>
      </c>
      <c r="G4" s="44">
        <v>4.5790018926915943</v>
      </c>
      <c r="H4" s="44">
        <v>6.7302607042038733</v>
      </c>
      <c r="I4" s="44">
        <v>2.608625443208938</v>
      </c>
      <c r="J4" s="44">
        <v>1.6559823203731954</v>
      </c>
      <c r="K4" s="45">
        <v>0.16421597240567035</v>
      </c>
      <c r="L4" s="45">
        <v>1.67</v>
      </c>
      <c r="M4" s="44">
        <f t="shared" si="0"/>
        <v>99.982105041476842</v>
      </c>
      <c r="N4" s="44">
        <v>26.198563747055399</v>
      </c>
      <c r="O4" s="44">
        <v>198.95116127874201</v>
      </c>
      <c r="P4" s="44">
        <v>195.11551454544099</v>
      </c>
      <c r="Q4" s="44">
        <v>80.539091996915303</v>
      </c>
      <c r="R4" s="44">
        <v>1107.0360815597901</v>
      </c>
      <c r="S4" s="44">
        <v>1158.02863352896</v>
      </c>
      <c r="T4" s="44">
        <v>125.78806229809599</v>
      </c>
      <c r="U4" s="44">
        <v>18.553924616315701</v>
      </c>
      <c r="V4" s="44">
        <v>62.823653468520703</v>
      </c>
      <c r="W4" s="44">
        <v>264.45924764632002</v>
      </c>
      <c r="X4" s="44">
        <v>25.749255200708099</v>
      </c>
      <c r="Y4" s="44">
        <v>159.128101611495</v>
      </c>
      <c r="Z4" s="44">
        <v>8.3729341181134593</v>
      </c>
      <c r="AA4" s="44">
        <v>3.9806720939284399</v>
      </c>
      <c r="AB4" s="44">
        <v>477.54256954642102</v>
      </c>
      <c r="AC4" s="44">
        <v>27.375546159515402</v>
      </c>
      <c r="AD4" s="44">
        <v>56.096933211910098</v>
      </c>
      <c r="AE4" s="44">
        <v>6.4431466705469997</v>
      </c>
      <c r="AF4" s="44">
        <v>24.617780567400001</v>
      </c>
      <c r="AG4" s="44">
        <v>5.0053373182322298</v>
      </c>
      <c r="AH4" s="44">
        <v>1.25209307009242</v>
      </c>
      <c r="AI4" s="44">
        <v>4.6624928302932496</v>
      </c>
      <c r="AJ4" s="44">
        <v>0.68705570582508502</v>
      </c>
      <c r="AK4" s="44">
        <v>4.5328232902643597</v>
      </c>
      <c r="AL4" s="44">
        <v>0.94631921442952704</v>
      </c>
      <c r="AM4" s="44">
        <v>2.8629434477243199</v>
      </c>
      <c r="AN4" s="44">
        <v>0.41549658829533997</v>
      </c>
      <c r="AO4" s="44">
        <v>2.6509052638764601</v>
      </c>
      <c r="AP4" s="44">
        <v>0.412622784939014</v>
      </c>
      <c r="AQ4" s="44">
        <v>4.2943041968548297</v>
      </c>
      <c r="AR4" s="44">
        <v>0.53138172963691499</v>
      </c>
      <c r="AS4" s="44">
        <v>83.967992775043498</v>
      </c>
      <c r="AT4" s="44">
        <v>6.9977933878152596</v>
      </c>
      <c r="AU4" s="44">
        <v>1.7823582236483499</v>
      </c>
    </row>
    <row r="5" spans="1:47" ht="11.25" customHeight="1" x14ac:dyDescent="0.25">
      <c r="A5" s="44" t="s">
        <v>227</v>
      </c>
      <c r="B5" s="44">
        <v>54.68961065131068</v>
      </c>
      <c r="C5" s="44">
        <v>0.89342387616524088</v>
      </c>
      <c r="D5" s="44">
        <v>14.374692164373629</v>
      </c>
      <c r="E5" s="44">
        <v>12.488418781260579</v>
      </c>
      <c r="F5" s="44">
        <v>0.14700947629548691</v>
      </c>
      <c r="G5" s="44">
        <v>4.5575451998195833</v>
      </c>
      <c r="H5" s="44">
        <v>6.7352951232054794</v>
      </c>
      <c r="I5" s="44">
        <v>2.6058344957206065</v>
      </c>
      <c r="J5" s="44">
        <v>1.6500259122570222</v>
      </c>
      <c r="K5" s="45">
        <v>0.17024863531659845</v>
      </c>
      <c r="L5" s="45">
        <v>1.67</v>
      </c>
      <c r="M5" s="44">
        <f t="shared" si="0"/>
        <v>99.982104315724897</v>
      </c>
      <c r="N5" s="44">
        <v>25.9473852247724</v>
      </c>
      <c r="O5" s="44">
        <v>200.94153759638399</v>
      </c>
      <c r="P5" s="44">
        <v>196.39200855467101</v>
      </c>
      <c r="Q5" s="44">
        <v>81.152967458869597</v>
      </c>
      <c r="R5" s="44">
        <v>1120.21860459349</v>
      </c>
      <c r="S5" s="44">
        <v>1170.7881761685701</v>
      </c>
      <c r="T5" s="44">
        <v>131.22569570390399</v>
      </c>
      <c r="U5" s="44">
        <v>18.941558551975898</v>
      </c>
      <c r="V5" s="44">
        <v>63.485344612131399</v>
      </c>
      <c r="W5" s="44">
        <v>266.57298437870298</v>
      </c>
      <c r="X5" s="44">
        <v>25.909200602049101</v>
      </c>
      <c r="Y5" s="44">
        <v>158.90433687050501</v>
      </c>
      <c r="Z5" s="44">
        <v>8.3399801102212692</v>
      </c>
      <c r="AA5" s="44">
        <v>4.3179924480505196</v>
      </c>
      <c r="AB5" s="44">
        <v>472.72572934821397</v>
      </c>
      <c r="AC5" s="44">
        <v>26.909023887413799</v>
      </c>
      <c r="AD5" s="44">
        <v>55.382510169094303</v>
      </c>
      <c r="AE5" s="44">
        <v>6.4407897119490203</v>
      </c>
      <c r="AF5" s="44">
        <v>24.556674870921999</v>
      </c>
      <c r="AG5" s="44">
        <v>4.8272666167351099</v>
      </c>
      <c r="AH5" s="44">
        <v>1.2159534825140399</v>
      </c>
      <c r="AI5" s="44">
        <v>4.6825796247711198</v>
      </c>
      <c r="AJ5" s="44">
        <v>0.70821799318199197</v>
      </c>
      <c r="AK5" s="44">
        <v>4.61235864951973</v>
      </c>
      <c r="AL5" s="44">
        <v>0.93612546828602405</v>
      </c>
      <c r="AM5" s="44">
        <v>2.7849238759866402</v>
      </c>
      <c r="AN5" s="44">
        <v>0.41228161672268099</v>
      </c>
      <c r="AO5" s="44">
        <v>2.7388700587146402</v>
      </c>
      <c r="AP5" s="44">
        <v>0.41349104826619998</v>
      </c>
      <c r="AQ5" s="44">
        <v>4.5175320114721504</v>
      </c>
      <c r="AR5" s="44">
        <v>0.54800926004010997</v>
      </c>
      <c r="AS5" s="44">
        <v>84.652873182162693</v>
      </c>
      <c r="AT5" s="44">
        <v>7.0118211466872804</v>
      </c>
      <c r="AU5" s="44">
        <v>1.7363155788911599</v>
      </c>
    </row>
    <row r="6" spans="1:47" ht="11.25" customHeight="1" x14ac:dyDescent="0.25">
      <c r="A6" s="44" t="s">
        <v>228</v>
      </c>
      <c r="B6" s="44">
        <v>54.911107902672398</v>
      </c>
      <c r="C6" s="44">
        <v>0.88387917586542719</v>
      </c>
      <c r="D6" s="44">
        <v>14.448757478898408</v>
      </c>
      <c r="E6" s="44">
        <v>12.27579163479513</v>
      </c>
      <c r="F6" s="44">
        <v>0.14447165660479871</v>
      </c>
      <c r="G6" s="44">
        <v>4.5556134840405296</v>
      </c>
      <c r="H6" s="44">
        <v>6.6606444453866649</v>
      </c>
      <c r="I6" s="44">
        <v>2.6186960506140089</v>
      </c>
      <c r="J6" s="44">
        <v>1.6440336744974873</v>
      </c>
      <c r="K6" s="45">
        <v>0.16911032102242265</v>
      </c>
      <c r="L6" s="45">
        <v>1.67</v>
      </c>
      <c r="M6" s="44">
        <f t="shared" si="0"/>
        <v>99.982105824397266</v>
      </c>
      <c r="N6" s="44">
        <v>25.559601577051101</v>
      </c>
      <c r="O6" s="44">
        <v>198.59109067393899</v>
      </c>
      <c r="P6" s="44">
        <v>191.86287795334999</v>
      </c>
      <c r="Q6" s="44">
        <v>79.640058887311199</v>
      </c>
      <c r="R6" s="44">
        <v>1103.54917591655</v>
      </c>
      <c r="S6" s="44">
        <v>1146.6238201246499</v>
      </c>
      <c r="T6" s="44">
        <v>126.69714065594501</v>
      </c>
      <c r="U6" s="44">
        <v>18.567682820955099</v>
      </c>
      <c r="V6" s="44">
        <v>62.288017052667499</v>
      </c>
      <c r="W6" s="44">
        <v>261.11041478365797</v>
      </c>
      <c r="X6" s="44">
        <v>25.4570415412134</v>
      </c>
      <c r="Y6" s="44">
        <v>156.07546927551999</v>
      </c>
      <c r="Z6" s="44">
        <v>8.1111272115600208</v>
      </c>
      <c r="AA6" s="44">
        <v>4.0658433265849103</v>
      </c>
      <c r="AB6" s="44">
        <v>460.49972030022502</v>
      </c>
      <c r="AC6" s="44">
        <v>26.302756778086401</v>
      </c>
      <c r="AD6" s="44">
        <v>54.271434242640701</v>
      </c>
      <c r="AE6" s="44">
        <v>6.2862843761053302</v>
      </c>
      <c r="AF6" s="44">
        <v>24.339071729512899</v>
      </c>
      <c r="AG6" s="44">
        <v>4.9822516644579604</v>
      </c>
      <c r="AH6" s="44">
        <v>1.1950805725079601</v>
      </c>
      <c r="AI6" s="44">
        <v>4.4631606924964196</v>
      </c>
      <c r="AJ6" s="44">
        <v>0.71605286191720696</v>
      </c>
      <c r="AK6" s="44">
        <v>4.5337936074914102</v>
      </c>
      <c r="AL6" s="44">
        <v>0.95043864608346795</v>
      </c>
      <c r="AM6" s="44">
        <v>2.81432119918898</v>
      </c>
      <c r="AN6" s="44">
        <v>0.39950356846896901</v>
      </c>
      <c r="AO6" s="44">
        <v>2.7076112483057999</v>
      </c>
      <c r="AP6" s="44">
        <v>0.40937248654545599</v>
      </c>
      <c r="AQ6" s="44">
        <v>4.45546208881398</v>
      </c>
      <c r="AR6" s="44">
        <v>0.55019866813866602</v>
      </c>
      <c r="AS6" s="44">
        <v>83.926444875136895</v>
      </c>
      <c r="AT6" s="44">
        <v>6.98081013742779</v>
      </c>
      <c r="AU6" s="44">
        <v>1.7888172546841199</v>
      </c>
    </row>
    <row r="7" spans="1:47" ht="11.25" customHeight="1" x14ac:dyDescent="0.25">
      <c r="A7" s="44" t="s">
        <v>229</v>
      </c>
      <c r="B7" s="44">
        <v>54.776639411094131</v>
      </c>
      <c r="C7" s="44">
        <v>0.89059469045544448</v>
      </c>
      <c r="D7" s="44">
        <v>14.379447452957988</v>
      </c>
      <c r="E7" s="44">
        <v>12.458585973833179</v>
      </c>
      <c r="F7" s="44">
        <v>0.1466710391128859</v>
      </c>
      <c r="G7" s="44">
        <v>4.5327445521912049</v>
      </c>
      <c r="H7" s="44">
        <v>6.7109516310104365</v>
      </c>
      <c r="I7" s="44">
        <v>2.592652299837868</v>
      </c>
      <c r="J7" s="44">
        <v>1.6551847930192642</v>
      </c>
      <c r="K7" s="45">
        <v>0.16863258752992788</v>
      </c>
      <c r="L7" s="45">
        <v>1.67</v>
      </c>
      <c r="M7" s="44">
        <f t="shared" si="0"/>
        <v>99.982104431042316</v>
      </c>
      <c r="N7" s="44">
        <v>25.729690050417702</v>
      </c>
      <c r="O7" s="44">
        <v>200.490521008222</v>
      </c>
      <c r="P7" s="44">
        <v>195.51202838264399</v>
      </c>
      <c r="Q7" s="44">
        <v>81.223482906726105</v>
      </c>
      <c r="R7" s="44">
        <v>1130.02719529872</v>
      </c>
      <c r="S7" s="44">
        <v>1165.4420519247601</v>
      </c>
      <c r="T7" s="44">
        <v>128.17824598563999</v>
      </c>
      <c r="U7" s="44">
        <v>18.766855311544401</v>
      </c>
      <c r="V7" s="44">
        <v>62.970890355257801</v>
      </c>
      <c r="W7" s="44">
        <v>262.74452454113401</v>
      </c>
      <c r="X7" s="44">
        <v>25.4123480514526</v>
      </c>
      <c r="Y7" s="44">
        <v>157.25626423803899</v>
      </c>
      <c r="Z7" s="44">
        <v>8.1654453032536107</v>
      </c>
      <c r="AA7" s="44">
        <v>4.1006276588812502</v>
      </c>
      <c r="AB7" s="44">
        <v>469.23534940218502</v>
      </c>
      <c r="AC7" s="44">
        <v>26.792485014667399</v>
      </c>
      <c r="AD7" s="44">
        <v>55.469151620082798</v>
      </c>
      <c r="AE7" s="44">
        <v>6.3781642474465396</v>
      </c>
      <c r="AF7" s="44">
        <v>24.4934760750942</v>
      </c>
      <c r="AG7" s="44">
        <v>5.1027048676433102</v>
      </c>
      <c r="AH7" s="44">
        <v>1.2285518678627201</v>
      </c>
      <c r="AI7" s="44">
        <v>4.5340429542395499</v>
      </c>
      <c r="AJ7" s="44">
        <v>0.72404742681237</v>
      </c>
      <c r="AK7" s="44">
        <v>4.5786263557155502</v>
      </c>
      <c r="AL7" s="44">
        <v>0.96354911749950101</v>
      </c>
      <c r="AM7" s="44">
        <v>2.7564686577845698</v>
      </c>
      <c r="AN7" s="44">
        <v>0.40597430759529002</v>
      </c>
      <c r="AO7" s="44">
        <v>2.75492297325721</v>
      </c>
      <c r="AP7" s="44">
        <v>0.41639067011682102</v>
      </c>
      <c r="AQ7" s="44">
        <v>4.4661651875880404</v>
      </c>
      <c r="AR7" s="44">
        <v>0.55158399567041605</v>
      </c>
      <c r="AS7" s="44">
        <v>83.321212340735002</v>
      </c>
      <c r="AT7" s="44">
        <v>7.0774841175538601</v>
      </c>
      <c r="AU7" s="44">
        <v>1.81779625464629</v>
      </c>
    </row>
    <row r="8" spans="1:47" ht="11.25" customHeight="1" x14ac:dyDescent="0.25">
      <c r="A8" s="46" t="s">
        <v>133</v>
      </c>
      <c r="B8" s="46">
        <f t="shared" ref="B8:K8" si="1">AVERAGE(B4:B7)</f>
        <v>54.7466505336183</v>
      </c>
      <c r="C8" s="46">
        <f t="shared" si="1"/>
        <v>0.89026109824407729</v>
      </c>
      <c r="D8" s="46">
        <f t="shared" si="1"/>
        <v>14.433046966756709</v>
      </c>
      <c r="E8" s="46">
        <f t="shared" si="1"/>
        <v>12.404656698640435</v>
      </c>
      <c r="F8" s="46">
        <f t="shared" si="1"/>
        <v>0.14616472131271746</v>
      </c>
      <c r="G8" s="46">
        <f t="shared" si="1"/>
        <v>4.5562262821857278</v>
      </c>
      <c r="H8" s="46">
        <f t="shared" si="1"/>
        <v>6.7092879759516144</v>
      </c>
      <c r="I8" s="46">
        <f t="shared" si="1"/>
        <v>2.6064520723453555</v>
      </c>
      <c r="J8" s="46">
        <f t="shared" si="1"/>
        <v>1.6513066750367424</v>
      </c>
      <c r="K8" s="46">
        <f t="shared" si="1"/>
        <v>0.16805187906865482</v>
      </c>
      <c r="L8" s="46"/>
      <c r="M8" s="46"/>
      <c r="N8" s="46">
        <f t="shared" ref="N8:AU8" si="2">AVERAGE(N4:N7)</f>
        <v>25.858810149824151</v>
      </c>
      <c r="O8" s="46">
        <f t="shared" si="2"/>
        <v>199.74357763932176</v>
      </c>
      <c r="P8" s="46">
        <f t="shared" si="2"/>
        <v>194.7206073590265</v>
      </c>
      <c r="Q8" s="46">
        <f t="shared" si="2"/>
        <v>80.638900312455547</v>
      </c>
      <c r="R8" s="46">
        <f t="shared" si="2"/>
        <v>1115.2077643421376</v>
      </c>
      <c r="S8" s="46">
        <f t="shared" si="2"/>
        <v>1160.220670436735</v>
      </c>
      <c r="T8" s="46">
        <f t="shared" si="2"/>
        <v>127.97228616089625</v>
      </c>
      <c r="U8" s="46">
        <f t="shared" si="2"/>
        <v>18.707505325197776</v>
      </c>
      <c r="V8" s="46">
        <f t="shared" si="2"/>
        <v>62.891976372144349</v>
      </c>
      <c r="W8" s="46">
        <f t="shared" si="2"/>
        <v>263.72179283745373</v>
      </c>
      <c r="X8" s="46">
        <f t="shared" si="2"/>
        <v>25.6319613488558</v>
      </c>
      <c r="Y8" s="46">
        <f t="shared" si="2"/>
        <v>157.84104299888975</v>
      </c>
      <c r="Z8" s="46">
        <f t="shared" si="2"/>
        <v>8.2473716857870905</v>
      </c>
      <c r="AA8" s="46">
        <f t="shared" si="2"/>
        <v>4.1162838818612801</v>
      </c>
      <c r="AB8" s="46">
        <f t="shared" si="2"/>
        <v>470.00084214926125</v>
      </c>
      <c r="AC8" s="46">
        <f t="shared" si="2"/>
        <v>26.844952959920754</v>
      </c>
      <c r="AD8" s="46">
        <f t="shared" si="2"/>
        <v>55.30500731093197</v>
      </c>
      <c r="AE8" s="46">
        <f t="shared" si="2"/>
        <v>6.3870962515119736</v>
      </c>
      <c r="AF8" s="46">
        <f t="shared" si="2"/>
        <v>24.501750810732275</v>
      </c>
      <c r="AG8" s="46">
        <f t="shared" si="2"/>
        <v>4.9793901167671528</v>
      </c>
      <c r="AH8" s="46">
        <f t="shared" si="2"/>
        <v>1.2229197482442851</v>
      </c>
      <c r="AI8" s="46">
        <f t="shared" si="2"/>
        <v>4.5855690254500843</v>
      </c>
      <c r="AJ8" s="46">
        <f t="shared" si="2"/>
        <v>0.70884349693416349</v>
      </c>
      <c r="AK8" s="46">
        <f t="shared" si="2"/>
        <v>4.5644004757477621</v>
      </c>
      <c r="AL8" s="46">
        <f t="shared" si="2"/>
        <v>0.94910811157463004</v>
      </c>
      <c r="AM8" s="46">
        <f t="shared" si="2"/>
        <v>2.8046642951711274</v>
      </c>
      <c r="AN8" s="46">
        <f t="shared" si="2"/>
        <v>0.40831402027056996</v>
      </c>
      <c r="AO8" s="46">
        <f t="shared" si="2"/>
        <v>2.713077386038528</v>
      </c>
      <c r="AP8" s="46">
        <f t="shared" si="2"/>
        <v>0.41296924746687275</v>
      </c>
      <c r="AQ8" s="46">
        <f t="shared" si="2"/>
        <v>4.4333658711822501</v>
      </c>
      <c r="AR8" s="46">
        <f t="shared" si="2"/>
        <v>0.54529341337152681</v>
      </c>
      <c r="AS8" s="46">
        <f t="shared" si="2"/>
        <v>83.967130793269519</v>
      </c>
      <c r="AT8" s="46">
        <f t="shared" si="2"/>
        <v>7.0169771973710464</v>
      </c>
      <c r="AU8" s="46">
        <f t="shared" si="2"/>
        <v>1.7813218279674801</v>
      </c>
    </row>
    <row r="9" spans="1:47" ht="11.25" customHeight="1" x14ac:dyDescent="0.25">
      <c r="A9" s="44" t="s">
        <v>134</v>
      </c>
      <c r="B9" s="44">
        <f t="shared" ref="B9:K9" si="3">_xlfn.STDEV.S(B4:B7)</f>
        <v>0.12920218794704799</v>
      </c>
      <c r="C9" s="44">
        <f t="shared" si="3"/>
        <v>4.4410881907585003E-3</v>
      </c>
      <c r="D9" s="44">
        <f t="shared" si="3"/>
        <v>7.2543965631177168E-2</v>
      </c>
      <c r="E9" s="44">
        <f t="shared" si="3"/>
        <v>9.4178131489808956E-2</v>
      </c>
      <c r="F9" s="44">
        <f t="shared" si="3"/>
        <v>1.1479540173185397E-3</v>
      </c>
      <c r="G9" s="44">
        <f t="shared" si="3"/>
        <v>1.8905335602612892E-2</v>
      </c>
      <c r="H9" s="44">
        <f t="shared" si="3"/>
        <v>3.4084150043704284E-2</v>
      </c>
      <c r="I9" s="44">
        <f t="shared" si="3"/>
        <v>1.073085375447466E-2</v>
      </c>
      <c r="J9" s="44">
        <f t="shared" si="3"/>
        <v>5.5208196414595189E-3</v>
      </c>
      <c r="K9" s="44">
        <f t="shared" si="3"/>
        <v>2.6455900177778909E-3</v>
      </c>
      <c r="L9" s="44"/>
      <c r="M9" s="44"/>
      <c r="N9" s="44">
        <f t="shared" ref="N9:AU9" si="4">_xlfn.STDEV.S(N4:N7)</f>
        <v>0.27657176333655731</v>
      </c>
      <c r="O9" s="44">
        <f t="shared" si="4"/>
        <v>1.1473421966963822</v>
      </c>
      <c r="P9" s="44">
        <f t="shared" si="4"/>
        <v>1.9784251510882465</v>
      </c>
      <c r="Q9" s="44">
        <f t="shared" si="4"/>
        <v>0.7334047843180358</v>
      </c>
      <c r="R9" s="44">
        <f t="shared" si="4"/>
        <v>12.212331711212329</v>
      </c>
      <c r="S9" s="44">
        <f t="shared" si="4"/>
        <v>10.466046153318121</v>
      </c>
      <c r="T9" s="44">
        <f t="shared" si="4"/>
        <v>2.382150502211938</v>
      </c>
      <c r="U9" s="44">
        <f t="shared" si="4"/>
        <v>0.18388465649061084</v>
      </c>
      <c r="V9" s="44">
        <f t="shared" si="4"/>
        <v>0.49252687361492126</v>
      </c>
      <c r="W9" s="44">
        <f t="shared" si="4"/>
        <v>2.3414725753144516</v>
      </c>
      <c r="X9" s="44">
        <f t="shared" si="4"/>
        <v>0.23765969416758401</v>
      </c>
      <c r="Y9" s="44">
        <f t="shared" si="4"/>
        <v>1.442951893572316</v>
      </c>
      <c r="Z9" s="44">
        <f t="shared" si="4"/>
        <v>0.12860369823651738</v>
      </c>
      <c r="AA9" s="44">
        <f t="shared" si="4"/>
        <v>0.14360393406292807</v>
      </c>
      <c r="AB9" s="44">
        <f t="shared" si="4"/>
        <v>7.1916608632532775</v>
      </c>
      <c r="AC9" s="44">
        <f t="shared" si="4"/>
        <v>0.44059195486707214</v>
      </c>
      <c r="AD9" s="44">
        <f t="shared" si="4"/>
        <v>0.75902787989791709</v>
      </c>
      <c r="AE9" s="44">
        <f t="shared" si="4"/>
        <v>7.3637517809280351E-2</v>
      </c>
      <c r="AF9" s="44">
        <f t="shared" si="4"/>
        <v>0.11973931620588181</v>
      </c>
      <c r="AG9" s="44">
        <f t="shared" si="4"/>
        <v>0.11406070425392463</v>
      </c>
      <c r="AH9" s="44">
        <f t="shared" si="4"/>
        <v>2.3849193158634679E-2</v>
      </c>
      <c r="AI9" s="44">
        <f t="shared" si="4"/>
        <v>0.10482853320711266</v>
      </c>
      <c r="AJ9" s="44">
        <f t="shared" si="4"/>
        <v>1.5897940365101528E-2</v>
      </c>
      <c r="AK9" s="44">
        <f t="shared" si="4"/>
        <v>3.84545667852123E-2</v>
      </c>
      <c r="AL9" s="44">
        <f t="shared" si="4"/>
        <v>1.1352531997261177E-2</v>
      </c>
      <c r="AM9" s="44">
        <f t="shared" si="4"/>
        <v>4.5468740288261464E-2</v>
      </c>
      <c r="AN9" s="44">
        <f t="shared" si="4"/>
        <v>7.0811821373847781E-3</v>
      </c>
      <c r="AO9" s="44">
        <f t="shared" si="4"/>
        <v>4.5867804864638401E-2</v>
      </c>
      <c r="AP9" s="44">
        <f t="shared" si="4"/>
        <v>2.8887791211743494E-3</v>
      </c>
      <c r="AQ9" s="44">
        <f t="shared" si="4"/>
        <v>9.6585241157505788E-2</v>
      </c>
      <c r="AR9" s="44">
        <f t="shared" si="4"/>
        <v>9.3904866300733303E-3</v>
      </c>
      <c r="AS9" s="44">
        <f t="shared" si="4"/>
        <v>0.54439855442998619</v>
      </c>
      <c r="AT9" s="44">
        <f t="shared" si="4"/>
        <v>4.2283751893900288E-2</v>
      </c>
      <c r="AU9" s="44">
        <f t="shared" si="4"/>
        <v>3.3730311764244993E-2</v>
      </c>
    </row>
    <row r="10" spans="1:47" ht="11.25" customHeight="1" x14ac:dyDescent="0.25">
      <c r="A10" s="44" t="s">
        <v>135</v>
      </c>
      <c r="B10" s="44">
        <f t="shared" ref="B10:K10" si="5">(B9/B8)*100</f>
        <v>0.23600016930297635</v>
      </c>
      <c r="C10" s="44">
        <f t="shared" si="5"/>
        <v>0.4988523254040822</v>
      </c>
      <c r="D10" s="44">
        <f t="shared" si="5"/>
        <v>0.50262405296862089</v>
      </c>
      <c r="E10" s="44">
        <f t="shared" si="5"/>
        <v>0.75921594428430239</v>
      </c>
      <c r="F10" s="44">
        <f t="shared" si="5"/>
        <v>0.78538378276828347</v>
      </c>
      <c r="G10" s="44">
        <f t="shared" si="5"/>
        <v>0.41493407991017434</v>
      </c>
      <c r="H10" s="44">
        <f t="shared" si="5"/>
        <v>0.50801441473183961</v>
      </c>
      <c r="I10" s="44">
        <f t="shared" si="5"/>
        <v>0.411703474939355</v>
      </c>
      <c r="J10" s="44">
        <f t="shared" si="5"/>
        <v>0.33433036545659683</v>
      </c>
      <c r="K10" s="44">
        <f t="shared" si="5"/>
        <v>1.5742698221762095</v>
      </c>
      <c r="L10" s="44"/>
      <c r="M10" s="44"/>
      <c r="N10" s="44">
        <f t="shared" ref="N10:AU10" si="6">(N9/N8)*100</f>
        <v>1.0695455890434236</v>
      </c>
      <c r="O10" s="44">
        <f t="shared" si="6"/>
        <v>0.57440755305191604</v>
      </c>
      <c r="P10" s="44">
        <f t="shared" si="6"/>
        <v>1.0160327547871806</v>
      </c>
      <c r="Q10" s="44">
        <f t="shared" si="6"/>
        <v>0.9094925420315455</v>
      </c>
      <c r="R10" s="44">
        <f t="shared" si="6"/>
        <v>1.0950723355496361</v>
      </c>
      <c r="S10" s="44">
        <f t="shared" si="6"/>
        <v>0.90207375372638798</v>
      </c>
      <c r="T10" s="44">
        <f t="shared" si="6"/>
        <v>1.8614581122798117</v>
      </c>
      <c r="U10" s="44">
        <f t="shared" si="6"/>
        <v>0.98294589948842803</v>
      </c>
      <c r="V10" s="44">
        <f t="shared" si="6"/>
        <v>0.78313149311852059</v>
      </c>
      <c r="W10" s="44">
        <f t="shared" si="6"/>
        <v>0.88785706714713186</v>
      </c>
      <c r="X10" s="44">
        <f t="shared" si="6"/>
        <v>0.92720057951473556</v>
      </c>
      <c r="Y10" s="44">
        <f t="shared" si="6"/>
        <v>0.91418040970653347</v>
      </c>
      <c r="Z10" s="44">
        <f t="shared" si="6"/>
        <v>1.5593294826052702</v>
      </c>
      <c r="AA10" s="44">
        <f t="shared" si="6"/>
        <v>3.4886790654971538</v>
      </c>
      <c r="AB10" s="44">
        <f t="shared" si="6"/>
        <v>1.5301378674911765</v>
      </c>
      <c r="AC10" s="44">
        <f t="shared" si="6"/>
        <v>1.6412468873567092</v>
      </c>
      <c r="AD10" s="44">
        <f t="shared" si="6"/>
        <v>1.372439706282947</v>
      </c>
      <c r="AE10" s="44">
        <f t="shared" si="6"/>
        <v>1.1529107267147984</v>
      </c>
      <c r="AF10" s="44">
        <f t="shared" si="6"/>
        <v>0.48869697978249577</v>
      </c>
      <c r="AG10" s="44">
        <f t="shared" si="6"/>
        <v>2.2906561160943548</v>
      </c>
      <c r="AH10" s="44">
        <f t="shared" si="6"/>
        <v>1.950184645629802</v>
      </c>
      <c r="AI10" s="44">
        <f t="shared" si="6"/>
        <v>2.2860528895173156</v>
      </c>
      <c r="AJ10" s="44">
        <f t="shared" si="6"/>
        <v>2.2427997765179621</v>
      </c>
      <c r="AK10" s="44">
        <f t="shared" si="6"/>
        <v>0.84248888741324768</v>
      </c>
      <c r="AL10" s="44">
        <f t="shared" si="6"/>
        <v>1.1961263273186669</v>
      </c>
      <c r="AM10" s="44">
        <f t="shared" si="6"/>
        <v>1.6211829831665174</v>
      </c>
      <c r="AN10" s="44">
        <f t="shared" si="6"/>
        <v>1.7342490793464356</v>
      </c>
      <c r="AO10" s="44">
        <f t="shared" si="6"/>
        <v>1.6906191139505904</v>
      </c>
      <c r="AP10" s="44">
        <f t="shared" si="6"/>
        <v>0.69951434371782839</v>
      </c>
      <c r="AQ10" s="44">
        <f t="shared" si="6"/>
        <v>2.1785984726712688</v>
      </c>
      <c r="AR10" s="44">
        <f t="shared" si="6"/>
        <v>1.7220979384314101</v>
      </c>
      <c r="AS10" s="44">
        <f t="shared" si="6"/>
        <v>0.64834721549592722</v>
      </c>
      <c r="AT10" s="44">
        <f t="shared" si="6"/>
        <v>0.60259212342520019</v>
      </c>
      <c r="AU10" s="44">
        <f t="shared" si="6"/>
        <v>1.8935551810271072</v>
      </c>
    </row>
    <row r="11" spans="1:47" ht="11.25" customHeight="1" x14ac:dyDescent="0.25">
      <c r="A11" s="47" t="s">
        <v>136</v>
      </c>
      <c r="B11" s="47">
        <f t="shared" ref="B11:K11" si="7">((B8-B3)/B3)*100</f>
        <v>0.28203437872258535</v>
      </c>
      <c r="C11" s="47">
        <f t="shared" si="7"/>
        <v>-1.6124154483532021</v>
      </c>
      <c r="D11" s="47">
        <f t="shared" si="7"/>
        <v>-0.68980936511496027</v>
      </c>
      <c r="E11" s="47">
        <f t="shared" si="7"/>
        <v>0.58380992858740655</v>
      </c>
      <c r="F11" s="47">
        <f t="shared" si="7"/>
        <v>0.41126867182816779</v>
      </c>
      <c r="G11" s="47">
        <f t="shared" si="7"/>
        <v>4.675738427181261</v>
      </c>
      <c r="H11" s="47">
        <f t="shared" si="7"/>
        <v>-3.1675530855236529</v>
      </c>
      <c r="I11" s="47">
        <f t="shared" si="7"/>
        <v>-1.0239514922240669</v>
      </c>
      <c r="J11" s="47">
        <f t="shared" si="7"/>
        <v>-3.3850737469432386</v>
      </c>
      <c r="K11" s="47">
        <f t="shared" si="7"/>
        <v>0.68977390068169631</v>
      </c>
      <c r="L11" s="47"/>
      <c r="M11" s="47"/>
      <c r="N11" s="47">
        <f t="shared" ref="N11:AU11" si="8">((N8-N3)/N3)*100</f>
        <v>4.1014901361680813</v>
      </c>
      <c r="O11" s="47">
        <f t="shared" si="8"/>
        <v>1.2795749109227044</v>
      </c>
      <c r="P11" s="47">
        <f t="shared" si="8"/>
        <v>1.3114502388275304</v>
      </c>
      <c r="Q11" s="47">
        <f t="shared" si="8"/>
        <v>2.178028779087108</v>
      </c>
      <c r="R11" s="47">
        <f t="shared" si="8"/>
        <v>2.0318174146511967</v>
      </c>
      <c r="S11" s="47">
        <f t="shared" si="8"/>
        <v>4.3363912263250866</v>
      </c>
      <c r="T11" s="47">
        <f t="shared" si="8"/>
        <v>6.4307103799869019</v>
      </c>
      <c r="U11" s="47">
        <f t="shared" si="8"/>
        <v>2.7320446194276484</v>
      </c>
      <c r="V11" s="47">
        <f t="shared" si="8"/>
        <v>2.047665702002833</v>
      </c>
      <c r="W11" s="47">
        <f t="shared" si="8"/>
        <v>1.0273493860916769</v>
      </c>
      <c r="X11" s="47">
        <f t="shared" si="8"/>
        <v>-0.72826743278156658</v>
      </c>
      <c r="Y11" s="47">
        <f t="shared" si="8"/>
        <v>-0.1764210733052472</v>
      </c>
      <c r="Z11" s="47">
        <f t="shared" si="8"/>
        <v>-2.7432584223220515</v>
      </c>
      <c r="AA11" s="47">
        <f t="shared" si="8"/>
        <v>-6.8714053877538417</v>
      </c>
      <c r="AB11" s="47">
        <f t="shared" si="8"/>
        <v>1.0102820007008886</v>
      </c>
      <c r="AC11" s="47">
        <f t="shared" si="8"/>
        <v>-0.24172069891953341</v>
      </c>
      <c r="AD11" s="47">
        <f t="shared" si="8"/>
        <v>-0.72696587518942934</v>
      </c>
      <c r="AE11" s="47">
        <f t="shared" si="8"/>
        <v>-4.5442073365040747E-2</v>
      </c>
      <c r="AF11" s="47">
        <f t="shared" si="8"/>
        <v>-0.56107625514498827</v>
      </c>
      <c r="AG11" s="47">
        <f t="shared" si="8"/>
        <v>1.6202064646357643</v>
      </c>
      <c r="AH11" s="47">
        <f t="shared" si="8"/>
        <v>-1.3774396577189458</v>
      </c>
      <c r="AI11" s="47">
        <f t="shared" si="8"/>
        <v>-0.31371683804163863</v>
      </c>
      <c r="AJ11" s="47">
        <f t="shared" si="8"/>
        <v>-4.2103382521400681</v>
      </c>
      <c r="AK11" s="47">
        <f t="shared" si="8"/>
        <v>2.1118674663928938</v>
      </c>
      <c r="AL11" s="47">
        <f t="shared" si="8"/>
        <v>-9.3882992144201399E-2</v>
      </c>
      <c r="AM11" s="47">
        <f t="shared" si="8"/>
        <v>3.1126579107032044</v>
      </c>
      <c r="AN11" s="47">
        <f t="shared" si="8"/>
        <v>-0.41121456815366353</v>
      </c>
      <c r="AO11" s="47">
        <f t="shared" si="8"/>
        <v>0.85789539176684193</v>
      </c>
      <c r="AP11" s="47">
        <f t="shared" si="8"/>
        <v>-6.5680435595310529</v>
      </c>
      <c r="AQ11" s="47">
        <f t="shared" si="8"/>
        <v>0.52983834880385428</v>
      </c>
      <c r="AR11" s="47">
        <f t="shared" si="8"/>
        <v>-9.1177644380788614</v>
      </c>
      <c r="AS11" s="47">
        <f t="shared" si="8"/>
        <v>36.288152561709978</v>
      </c>
      <c r="AT11" s="47">
        <f t="shared" si="8"/>
        <v>-3.4803686744010061</v>
      </c>
      <c r="AU11" s="47">
        <f t="shared" si="8"/>
        <v>-0.48481408002904863</v>
      </c>
    </row>
    <row r="12" spans="1:47" ht="11.25" customHeight="1" x14ac:dyDescent="0.2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</row>
    <row r="13" spans="1:47" ht="11.25" customHeight="1" x14ac:dyDescent="0.25">
      <c r="A13" s="42" t="s">
        <v>230</v>
      </c>
      <c r="B13" s="20" t="s">
        <v>231</v>
      </c>
      <c r="C13" s="20" t="s">
        <v>232</v>
      </c>
      <c r="D13" s="20" t="s">
        <v>233</v>
      </c>
      <c r="E13" s="20" t="s">
        <v>234</v>
      </c>
      <c r="F13" s="20" t="s">
        <v>85</v>
      </c>
      <c r="G13" s="20" t="s">
        <v>86</v>
      </c>
      <c r="H13" s="20" t="s">
        <v>87</v>
      </c>
      <c r="I13" s="20" t="s">
        <v>235</v>
      </c>
      <c r="J13" s="20" t="s">
        <v>236</v>
      </c>
      <c r="K13" s="20" t="s">
        <v>237</v>
      </c>
      <c r="L13" s="17" t="s">
        <v>91</v>
      </c>
      <c r="M13" s="17" t="s">
        <v>92</v>
      </c>
      <c r="N13" s="20" t="s">
        <v>238</v>
      </c>
      <c r="O13" s="20" t="s">
        <v>239</v>
      </c>
      <c r="P13" s="20" t="s">
        <v>240</v>
      </c>
      <c r="Q13" s="20" t="s">
        <v>241</v>
      </c>
      <c r="R13" s="20" t="s">
        <v>242</v>
      </c>
      <c r="S13" s="20" t="s">
        <v>243</v>
      </c>
      <c r="T13" s="20" t="s">
        <v>244</v>
      </c>
      <c r="U13" s="20" t="s">
        <v>245</v>
      </c>
      <c r="V13" s="20" t="s">
        <v>246</v>
      </c>
      <c r="W13" s="20" t="s">
        <v>247</v>
      </c>
      <c r="X13" s="20" t="s">
        <v>248</v>
      </c>
      <c r="Y13" s="20" t="s">
        <v>249</v>
      </c>
      <c r="Z13" s="20" t="s">
        <v>250</v>
      </c>
      <c r="AA13" s="20" t="s">
        <v>251</v>
      </c>
      <c r="AB13" s="20" t="s">
        <v>252</v>
      </c>
      <c r="AC13" s="20" t="s">
        <v>253</v>
      </c>
      <c r="AD13" s="20" t="s">
        <v>254</v>
      </c>
      <c r="AE13" s="20" t="s">
        <v>255</v>
      </c>
      <c r="AF13" s="20" t="s">
        <v>256</v>
      </c>
      <c r="AG13" s="20" t="s">
        <v>257</v>
      </c>
      <c r="AH13" s="20" t="s">
        <v>258</v>
      </c>
      <c r="AI13" s="20" t="s">
        <v>259</v>
      </c>
      <c r="AJ13" s="20" t="s">
        <v>260</v>
      </c>
      <c r="AK13" s="20" t="s">
        <v>261</v>
      </c>
      <c r="AL13" s="20" t="s">
        <v>262</v>
      </c>
      <c r="AM13" s="20" t="s">
        <v>263</v>
      </c>
      <c r="AN13" s="20" t="s">
        <v>264</v>
      </c>
      <c r="AO13" s="20" t="s">
        <v>265</v>
      </c>
      <c r="AP13" s="20" t="s">
        <v>266</v>
      </c>
      <c r="AQ13" s="20" t="s">
        <v>267</v>
      </c>
      <c r="AR13" s="20" t="s">
        <v>268</v>
      </c>
      <c r="AS13" s="20" t="s">
        <v>269</v>
      </c>
      <c r="AT13" s="20" t="s">
        <v>270</v>
      </c>
      <c r="AU13" s="20" t="s">
        <v>271</v>
      </c>
    </row>
    <row r="14" spans="1:47" ht="11.25" customHeight="1" x14ac:dyDescent="0.25">
      <c r="A14" s="42" t="s">
        <v>180</v>
      </c>
      <c r="B14" s="42">
        <v>54.319913302672191</v>
      </c>
      <c r="C14" s="42">
        <v>7.5830312737866404E-2</v>
      </c>
      <c r="D14" s="42">
        <v>13.143707649590228</v>
      </c>
      <c r="E14" s="42">
        <v>14.268508297737432</v>
      </c>
      <c r="F14" s="42">
        <v>7.6988248685941355E-2</v>
      </c>
      <c r="G14" s="42">
        <v>3.5370799565225894</v>
      </c>
      <c r="H14" s="42">
        <v>7.4731822767357992</v>
      </c>
      <c r="I14" s="42">
        <v>3.8972212199999996</v>
      </c>
      <c r="J14" s="42">
        <v>2.6331971531734371</v>
      </c>
      <c r="K14" s="43">
        <v>3.2454353832358195E-2</v>
      </c>
      <c r="L14" s="43">
        <v>0.5</v>
      </c>
      <c r="M14" s="20">
        <f t="shared" ref="M14:M17" si="9">SUM(B14:L14)</f>
        <v>99.958082771687842</v>
      </c>
      <c r="N14" s="42">
        <v>530</v>
      </c>
      <c r="O14" s="42">
        <v>440</v>
      </c>
      <c r="P14" s="42">
        <v>400</v>
      </c>
      <c r="Q14" s="42">
        <v>380</v>
      </c>
      <c r="R14" s="42">
        <v>440</v>
      </c>
      <c r="S14" s="42">
        <v>380</v>
      </c>
      <c r="T14" s="42">
        <v>460</v>
      </c>
      <c r="U14" s="42">
        <v>490</v>
      </c>
      <c r="V14" s="42">
        <v>356</v>
      </c>
      <c r="W14" s="42">
        <v>447</v>
      </c>
      <c r="X14" s="42">
        <v>410</v>
      </c>
      <c r="Y14" s="42">
        <v>410</v>
      </c>
      <c r="Z14" s="42">
        <v>420</v>
      </c>
      <c r="AA14" s="42">
        <v>310</v>
      </c>
      <c r="AB14" s="42">
        <v>427</v>
      </c>
      <c r="AC14" s="42">
        <v>392</v>
      </c>
      <c r="AD14" s="42">
        <v>414</v>
      </c>
      <c r="AE14" s="42">
        <v>460</v>
      </c>
      <c r="AF14" s="42">
        <v>453</v>
      </c>
      <c r="AG14" s="42">
        <v>488</v>
      </c>
      <c r="AH14" s="42">
        <v>410</v>
      </c>
      <c r="AI14" s="42">
        <v>514</v>
      </c>
      <c r="AJ14" s="42">
        <v>480</v>
      </c>
      <c r="AK14" s="42">
        <v>524</v>
      </c>
      <c r="AL14" s="42">
        <v>501</v>
      </c>
      <c r="AM14" s="42">
        <v>595</v>
      </c>
      <c r="AN14" s="42">
        <v>500</v>
      </c>
      <c r="AO14" s="42">
        <v>520</v>
      </c>
      <c r="AP14" s="42">
        <v>518</v>
      </c>
      <c r="AQ14" s="42">
        <v>395</v>
      </c>
      <c r="AR14" s="42">
        <v>390</v>
      </c>
      <c r="AS14" s="42">
        <v>378</v>
      </c>
      <c r="AT14" s="42">
        <v>380</v>
      </c>
      <c r="AU14" s="42">
        <v>420</v>
      </c>
    </row>
    <row r="15" spans="1:47" ht="11.25" customHeight="1" x14ac:dyDescent="0.25">
      <c r="A15" s="44" t="s">
        <v>272</v>
      </c>
      <c r="B15" s="44">
        <v>54.124772811151495</v>
      </c>
      <c r="C15" s="44">
        <v>7.0236095864581322E-2</v>
      </c>
      <c r="D15" s="44">
        <v>13.541241828314568</v>
      </c>
      <c r="E15" s="44">
        <v>14.454844848514263</v>
      </c>
      <c r="F15" s="44">
        <v>7.7987530475700215E-2</v>
      </c>
      <c r="G15" s="44">
        <v>3.7137450950023143</v>
      </c>
      <c r="H15" s="44">
        <v>6.856139358232169</v>
      </c>
      <c r="I15" s="44">
        <v>3.9528199448211541</v>
      </c>
      <c r="J15" s="44">
        <v>2.6818494379710001</v>
      </c>
      <c r="K15" s="45">
        <v>8.2345700475099821E-3</v>
      </c>
      <c r="L15" s="45">
        <v>0.5</v>
      </c>
      <c r="M15" s="44">
        <f t="shared" si="9"/>
        <v>99.981871520394748</v>
      </c>
      <c r="N15" s="44">
        <v>510.00045400117801</v>
      </c>
      <c r="O15" s="44">
        <v>425.79623180692198</v>
      </c>
      <c r="P15" s="44">
        <v>366.16804036675899</v>
      </c>
      <c r="Q15" s="44">
        <v>394.42481519350298</v>
      </c>
      <c r="R15" s="44">
        <v>378.04292679371099</v>
      </c>
      <c r="S15" s="44">
        <v>357.736690136471</v>
      </c>
      <c r="T15" s="44">
        <v>502.82083780337399</v>
      </c>
      <c r="U15" s="44">
        <v>528.57209877317803</v>
      </c>
      <c r="V15" s="44">
        <v>393.15137157235102</v>
      </c>
      <c r="W15" s="44">
        <v>455.35258777793598</v>
      </c>
      <c r="X15" s="44">
        <v>441.14983983094601</v>
      </c>
      <c r="Y15" s="44">
        <v>390.82229696509</v>
      </c>
      <c r="Z15" s="44">
        <v>449.35784210404898</v>
      </c>
      <c r="AA15" s="44">
        <v>339.62417550152003</v>
      </c>
      <c r="AB15" s="44">
        <v>437.25650454933702</v>
      </c>
      <c r="AC15" s="44">
        <v>413.215671013377</v>
      </c>
      <c r="AD15" s="44">
        <v>437.59193211977998</v>
      </c>
      <c r="AE15" s="44">
        <v>490.35117865785401</v>
      </c>
      <c r="AF15" s="44">
        <v>459.21891356569802</v>
      </c>
      <c r="AG15" s="44">
        <v>490.84248417885902</v>
      </c>
      <c r="AH15" s="44">
        <v>420.10132602754402</v>
      </c>
      <c r="AI15" s="44">
        <v>517.94810293765204</v>
      </c>
      <c r="AJ15" s="44">
        <v>508.79047096312598</v>
      </c>
      <c r="AK15" s="44">
        <v>539.77703467072195</v>
      </c>
      <c r="AL15" s="44">
        <v>523.01882713293401</v>
      </c>
      <c r="AM15" s="44">
        <v>619.42115720781999</v>
      </c>
      <c r="AN15" s="44">
        <v>528.43048130723196</v>
      </c>
      <c r="AO15" s="44">
        <v>528.67728899583096</v>
      </c>
      <c r="AP15" s="44">
        <v>536.15549198329199</v>
      </c>
      <c r="AQ15" s="44">
        <v>411.52703594040997</v>
      </c>
      <c r="AR15" s="44">
        <v>423.89925051818398</v>
      </c>
      <c r="AS15" s="44">
        <v>512.32323517799705</v>
      </c>
      <c r="AT15" s="44">
        <v>395.53772359144</v>
      </c>
      <c r="AU15" s="44">
        <v>429.94779079875002</v>
      </c>
    </row>
    <row r="16" spans="1:47" ht="11.25" customHeight="1" x14ac:dyDescent="0.25">
      <c r="A16" s="44" t="s">
        <v>273</v>
      </c>
      <c r="B16" s="44">
        <v>54.03316822912867</v>
      </c>
      <c r="C16" s="44">
        <v>7.1090785468662501E-2</v>
      </c>
      <c r="D16" s="44">
        <v>13.6227370758874</v>
      </c>
      <c r="E16" s="44">
        <v>14.348533090096195</v>
      </c>
      <c r="F16" s="44">
        <v>7.7438098327438865E-2</v>
      </c>
      <c r="G16" s="44">
        <v>3.7141862285876575</v>
      </c>
      <c r="H16" s="44">
        <v>6.9793990493229687</v>
      </c>
      <c r="I16" s="44">
        <v>3.9275285621255822</v>
      </c>
      <c r="J16" s="44">
        <v>2.6997608992921949</v>
      </c>
      <c r="K16" s="45">
        <v>8.0300314128037009E-3</v>
      </c>
      <c r="L16" s="45">
        <v>0.5</v>
      </c>
      <c r="M16" s="44">
        <f t="shared" si="9"/>
        <v>99.981872049649581</v>
      </c>
      <c r="N16" s="44">
        <v>519.97661503768404</v>
      </c>
      <c r="O16" s="44">
        <v>427.79242132657902</v>
      </c>
      <c r="P16" s="44">
        <v>366.05949844866598</v>
      </c>
      <c r="Q16" s="44">
        <v>384.71305651039199</v>
      </c>
      <c r="R16" s="44">
        <v>380.26114600682098</v>
      </c>
      <c r="S16" s="44">
        <v>355.679130910651</v>
      </c>
      <c r="T16" s="44">
        <v>505.17356766661197</v>
      </c>
      <c r="U16" s="44">
        <v>519.12597362085</v>
      </c>
      <c r="V16" s="44">
        <v>389.55158766391401</v>
      </c>
      <c r="W16" s="44">
        <v>453.02100687769303</v>
      </c>
      <c r="X16" s="44">
        <v>435.69931190476302</v>
      </c>
      <c r="Y16" s="44">
        <v>383.94115852518598</v>
      </c>
      <c r="Z16" s="44">
        <v>442.152126236421</v>
      </c>
      <c r="AA16" s="44">
        <v>336.29702228621602</v>
      </c>
      <c r="AB16" s="44">
        <v>427.08991803199098</v>
      </c>
      <c r="AC16" s="44">
        <v>404.889241792679</v>
      </c>
      <c r="AD16" s="44">
        <v>431.72633378648698</v>
      </c>
      <c r="AE16" s="44">
        <v>482.48931907458098</v>
      </c>
      <c r="AF16" s="44">
        <v>462.02009286022599</v>
      </c>
      <c r="AG16" s="44">
        <v>493.520470708039</v>
      </c>
      <c r="AH16" s="44">
        <v>415.06071285086</v>
      </c>
      <c r="AI16" s="44">
        <v>521.19686738936696</v>
      </c>
      <c r="AJ16" s="44">
        <v>507.19811940489899</v>
      </c>
      <c r="AK16" s="44">
        <v>535.69905052821196</v>
      </c>
      <c r="AL16" s="44">
        <v>522.86025913042999</v>
      </c>
      <c r="AM16" s="44">
        <v>611.03597750519998</v>
      </c>
      <c r="AN16" s="44">
        <v>530.396744511522</v>
      </c>
      <c r="AO16" s="44">
        <v>530.89108823110905</v>
      </c>
      <c r="AP16" s="44">
        <v>540.44379928178796</v>
      </c>
      <c r="AQ16" s="44">
        <v>415.23512503669599</v>
      </c>
      <c r="AR16" s="44">
        <v>429.09906008896297</v>
      </c>
      <c r="AS16" s="44">
        <v>528.83194312235196</v>
      </c>
      <c r="AT16" s="44">
        <v>404.75909877266599</v>
      </c>
      <c r="AU16" s="44">
        <v>437.70297413036099</v>
      </c>
    </row>
    <row r="17" spans="1:47" ht="11.25" customHeight="1" x14ac:dyDescent="0.25">
      <c r="A17" s="44" t="s">
        <v>274</v>
      </c>
      <c r="B17" s="44">
        <v>53.996179475781979</v>
      </c>
      <c r="C17" s="44">
        <v>7.0352547305063615E-2</v>
      </c>
      <c r="D17" s="44">
        <v>13.671831591909864</v>
      </c>
      <c r="E17" s="44">
        <v>14.25394536147199</v>
      </c>
      <c r="F17" s="44">
        <v>7.6912514569899504E-2</v>
      </c>
      <c r="G17" s="44">
        <v>3.6939577410013937</v>
      </c>
      <c r="H17" s="44">
        <v>7.0924279853523329</v>
      </c>
      <c r="I17" s="44">
        <v>3.9171374864486821</v>
      </c>
      <c r="J17" s="44">
        <v>2.7009564044475822</v>
      </c>
      <c r="K17" s="45">
        <v>8.170410790974204E-3</v>
      </c>
      <c r="L17" s="45">
        <v>0.5</v>
      </c>
      <c r="M17" s="44">
        <f t="shared" si="9"/>
        <v>99.981871519079746</v>
      </c>
      <c r="N17" s="44">
        <v>536.74399141303002</v>
      </c>
      <c r="O17" s="44">
        <v>429.56326343618298</v>
      </c>
      <c r="P17" s="44">
        <v>366.23442871847402</v>
      </c>
      <c r="Q17" s="44">
        <v>388.65968945354598</v>
      </c>
      <c r="R17" s="44">
        <v>372.68239216794501</v>
      </c>
      <c r="S17" s="44">
        <v>352.59678584483498</v>
      </c>
      <c r="T17" s="44">
        <v>500.10671562200901</v>
      </c>
      <c r="U17" s="44">
        <v>525.92273228686395</v>
      </c>
      <c r="V17" s="44">
        <v>387.59002294945401</v>
      </c>
      <c r="W17" s="44">
        <v>451.62102010166802</v>
      </c>
      <c r="X17" s="44">
        <v>448.27690660725398</v>
      </c>
      <c r="Y17" s="44">
        <v>395.40494332680498</v>
      </c>
      <c r="Z17" s="44">
        <v>451.105094747745</v>
      </c>
      <c r="AA17" s="44">
        <v>340.989362395836</v>
      </c>
      <c r="AB17" s="44">
        <v>433.18341886222203</v>
      </c>
      <c r="AC17" s="44">
        <v>422.15804051254599</v>
      </c>
      <c r="AD17" s="44">
        <v>441.42316246497597</v>
      </c>
      <c r="AE17" s="44">
        <v>493.67063114514002</v>
      </c>
      <c r="AF17" s="44">
        <v>461.351830284188</v>
      </c>
      <c r="AG17" s="44">
        <v>492.10099934126799</v>
      </c>
      <c r="AH17" s="44">
        <v>429.56568701553499</v>
      </c>
      <c r="AI17" s="44">
        <v>523.08253172366801</v>
      </c>
      <c r="AJ17" s="44">
        <v>524.88054794048298</v>
      </c>
      <c r="AK17" s="44">
        <v>557.49259457471999</v>
      </c>
      <c r="AL17" s="44">
        <v>539.85687426710297</v>
      </c>
      <c r="AM17" s="44">
        <v>644.34874901234195</v>
      </c>
      <c r="AN17" s="44">
        <v>550.21508662514998</v>
      </c>
      <c r="AO17" s="44">
        <v>547.74798118354602</v>
      </c>
      <c r="AP17" s="44">
        <v>560.63706789354296</v>
      </c>
      <c r="AQ17" s="44">
        <v>418.59585014831799</v>
      </c>
      <c r="AR17" s="44">
        <v>440.63897229221402</v>
      </c>
      <c r="AS17" s="44">
        <v>529.22254681851905</v>
      </c>
      <c r="AT17" s="44">
        <v>423.70861197256102</v>
      </c>
      <c r="AU17" s="44">
        <v>438.42689885626402</v>
      </c>
    </row>
    <row r="18" spans="1:47" ht="11.25" customHeight="1" x14ac:dyDescent="0.25">
      <c r="A18" s="46" t="s">
        <v>133</v>
      </c>
      <c r="B18" s="46">
        <f t="shared" ref="B18:K18" si="10">AVERAGE(B15:B17)</f>
        <v>54.051373505354043</v>
      </c>
      <c r="C18" s="46">
        <f t="shared" si="10"/>
        <v>7.0559809546102484E-2</v>
      </c>
      <c r="D18" s="46">
        <f t="shared" si="10"/>
        <v>13.611936832037278</v>
      </c>
      <c r="E18" s="46">
        <f t="shared" si="10"/>
        <v>14.352441100027484</v>
      </c>
      <c r="F18" s="46">
        <f t="shared" si="10"/>
        <v>7.744604779101287E-2</v>
      </c>
      <c r="G18" s="46">
        <f t="shared" si="10"/>
        <v>3.7072963548637881</v>
      </c>
      <c r="H18" s="46">
        <f t="shared" si="10"/>
        <v>6.9759887976358241</v>
      </c>
      <c r="I18" s="46">
        <f t="shared" si="10"/>
        <v>3.9324953311318063</v>
      </c>
      <c r="J18" s="46">
        <f t="shared" si="10"/>
        <v>2.6941889139035928</v>
      </c>
      <c r="K18" s="46">
        <f t="shared" si="10"/>
        <v>8.1450040837626279E-3</v>
      </c>
      <c r="L18" s="46"/>
      <c r="M18" s="46"/>
      <c r="N18" s="46">
        <f t="shared" ref="N18:AU18" si="11">AVERAGE(N15:N17)</f>
        <v>522.24035348396399</v>
      </c>
      <c r="O18" s="46">
        <f t="shared" si="11"/>
        <v>427.71730552322805</v>
      </c>
      <c r="P18" s="46">
        <f t="shared" si="11"/>
        <v>366.15398917796637</v>
      </c>
      <c r="Q18" s="46">
        <f t="shared" si="11"/>
        <v>389.26585371914695</v>
      </c>
      <c r="R18" s="46">
        <f t="shared" si="11"/>
        <v>376.99548832282562</v>
      </c>
      <c r="S18" s="46">
        <f t="shared" si="11"/>
        <v>355.33753563065233</v>
      </c>
      <c r="T18" s="46">
        <f t="shared" si="11"/>
        <v>502.70037369733171</v>
      </c>
      <c r="U18" s="46">
        <f t="shared" si="11"/>
        <v>524.54026822696403</v>
      </c>
      <c r="V18" s="46">
        <f t="shared" si="11"/>
        <v>390.09766072857309</v>
      </c>
      <c r="W18" s="46">
        <f t="shared" si="11"/>
        <v>453.33153825243227</v>
      </c>
      <c r="X18" s="46">
        <f t="shared" si="11"/>
        <v>441.70868611432098</v>
      </c>
      <c r="Y18" s="46">
        <f t="shared" si="11"/>
        <v>390.05613293902701</v>
      </c>
      <c r="Z18" s="46">
        <f t="shared" si="11"/>
        <v>447.53835436273835</v>
      </c>
      <c r="AA18" s="46">
        <f t="shared" si="11"/>
        <v>338.97018672785731</v>
      </c>
      <c r="AB18" s="46">
        <f t="shared" si="11"/>
        <v>432.50994714784997</v>
      </c>
      <c r="AC18" s="46">
        <f t="shared" si="11"/>
        <v>413.42098443953404</v>
      </c>
      <c r="AD18" s="46">
        <f t="shared" si="11"/>
        <v>436.91380945708102</v>
      </c>
      <c r="AE18" s="46">
        <f t="shared" si="11"/>
        <v>488.83704295919165</v>
      </c>
      <c r="AF18" s="46">
        <f t="shared" si="11"/>
        <v>460.863612236704</v>
      </c>
      <c r="AG18" s="46">
        <f t="shared" si="11"/>
        <v>492.15465140938869</v>
      </c>
      <c r="AH18" s="46">
        <f t="shared" si="11"/>
        <v>421.57590863131298</v>
      </c>
      <c r="AI18" s="46">
        <f t="shared" si="11"/>
        <v>520.74250068356241</v>
      </c>
      <c r="AJ18" s="46">
        <f t="shared" si="11"/>
        <v>513.62304610283593</v>
      </c>
      <c r="AK18" s="46">
        <f t="shared" si="11"/>
        <v>544.32289325788463</v>
      </c>
      <c r="AL18" s="46">
        <f t="shared" si="11"/>
        <v>528.57865351015573</v>
      </c>
      <c r="AM18" s="46">
        <f t="shared" si="11"/>
        <v>624.93529457512068</v>
      </c>
      <c r="AN18" s="46">
        <f t="shared" si="11"/>
        <v>536.34743748130131</v>
      </c>
      <c r="AO18" s="46">
        <f t="shared" si="11"/>
        <v>535.77211947016201</v>
      </c>
      <c r="AP18" s="46">
        <f t="shared" si="11"/>
        <v>545.74545305287427</v>
      </c>
      <c r="AQ18" s="46">
        <f t="shared" si="11"/>
        <v>415.11933704180797</v>
      </c>
      <c r="AR18" s="46">
        <f t="shared" si="11"/>
        <v>431.21242763312034</v>
      </c>
      <c r="AS18" s="46">
        <f t="shared" si="11"/>
        <v>523.45924170628939</v>
      </c>
      <c r="AT18" s="46">
        <f t="shared" si="11"/>
        <v>408.00181144555563</v>
      </c>
      <c r="AU18" s="46">
        <f t="shared" si="11"/>
        <v>435.35922126179167</v>
      </c>
    </row>
    <row r="19" spans="1:47" ht="11.25" customHeight="1" x14ac:dyDescent="0.25">
      <c r="A19" s="44" t="s">
        <v>134</v>
      </c>
      <c r="B19" s="44">
        <f t="shared" ref="B19:K19" si="12">_xlfn.STDEV.S(B15:B17)</f>
        <v>6.6201476850565183E-2</v>
      </c>
      <c r="C19" s="44">
        <f t="shared" si="12"/>
        <v>4.6351030975745318E-4</v>
      </c>
      <c r="D19" s="44">
        <f t="shared" si="12"/>
        <v>6.5961394310501076E-2</v>
      </c>
      <c r="E19" s="44">
        <f t="shared" si="12"/>
        <v>0.10050674295627818</v>
      </c>
      <c r="F19" s="44">
        <f t="shared" si="12"/>
        <v>5.3755203925709969E-4</v>
      </c>
      <c r="G19" s="44">
        <f t="shared" si="12"/>
        <v>1.1553684024482485E-2</v>
      </c>
      <c r="H19" s="44">
        <f t="shared" si="12"/>
        <v>0.11818122181213991</v>
      </c>
      <c r="I19" s="44">
        <f t="shared" si="12"/>
        <v>1.8352412774528818E-2</v>
      </c>
      <c r="J19" s="44">
        <f t="shared" si="12"/>
        <v>1.0703004618442822E-2</v>
      </c>
      <c r="K19" s="44">
        <f t="shared" si="12"/>
        <v>1.0460945870416504E-4</v>
      </c>
      <c r="L19" s="44"/>
      <c r="M19" s="44"/>
      <c r="N19" s="44">
        <f t="shared" ref="N19:AU19" si="13">_xlfn.STDEV.S(N15:N17)</f>
        <v>13.514717242312416</v>
      </c>
      <c r="O19" s="44">
        <f t="shared" si="13"/>
        <v>1.8846388545018367</v>
      </c>
      <c r="P19" s="44">
        <f t="shared" si="13"/>
        <v>8.8307569062023139E-2</v>
      </c>
      <c r="Q19" s="44">
        <f t="shared" si="13"/>
        <v>4.8841724495982035</v>
      </c>
      <c r="R19" s="44">
        <f t="shared" si="13"/>
        <v>3.8964372124143427</v>
      </c>
      <c r="S19" s="44">
        <f t="shared" si="13"/>
        <v>2.5869227922925355</v>
      </c>
      <c r="T19" s="44">
        <f t="shared" si="13"/>
        <v>2.5355731326679876</v>
      </c>
      <c r="U19" s="44">
        <f t="shared" si="13"/>
        <v>4.8724455108340949</v>
      </c>
      <c r="V19" s="44">
        <f t="shared" si="13"/>
        <v>2.820602146760367</v>
      </c>
      <c r="W19" s="44">
        <f t="shared" si="13"/>
        <v>1.8850654184046447</v>
      </c>
      <c r="X19" s="44">
        <f t="shared" si="13"/>
        <v>6.3073928053803394</v>
      </c>
      <c r="Y19" s="44">
        <f t="shared" si="13"/>
        <v>5.77016862670256</v>
      </c>
      <c r="Z19" s="44">
        <f t="shared" si="13"/>
        <v>4.7457152276316155</v>
      </c>
      <c r="AA19" s="44">
        <f t="shared" si="13"/>
        <v>2.4135637371208403</v>
      </c>
      <c r="AB19" s="44">
        <f t="shared" si="13"/>
        <v>5.1166437697200493</v>
      </c>
      <c r="AC19" s="44">
        <f t="shared" si="13"/>
        <v>8.6362299360913397</v>
      </c>
      <c r="AD19" s="44">
        <f t="shared" si="13"/>
        <v>4.8838518982705823</v>
      </c>
      <c r="AE19" s="44">
        <f t="shared" si="13"/>
        <v>5.742376693519863</v>
      </c>
      <c r="AF19" s="44">
        <f t="shared" si="13"/>
        <v>1.4630170902760733</v>
      </c>
      <c r="AG19" s="44">
        <f t="shared" si="13"/>
        <v>1.3397991905235545</v>
      </c>
      <c r="AH19" s="44">
        <f t="shared" si="13"/>
        <v>7.3640589535239203</v>
      </c>
      <c r="AI19" s="44">
        <f t="shared" si="13"/>
        <v>2.5971959046585558</v>
      </c>
      <c r="AJ19" s="44">
        <f t="shared" si="13"/>
        <v>9.7817384237013894</v>
      </c>
      <c r="AK19" s="44">
        <f t="shared" si="13"/>
        <v>11.586123736937731</v>
      </c>
      <c r="AL19" s="44">
        <f t="shared" si="13"/>
        <v>9.767547467746569</v>
      </c>
      <c r="AM19" s="44">
        <f t="shared" si="13"/>
        <v>17.327419587199319</v>
      </c>
      <c r="AN19" s="44">
        <f t="shared" si="13"/>
        <v>12.049909432431484</v>
      </c>
      <c r="AO19" s="44">
        <f t="shared" si="13"/>
        <v>10.430300791305212</v>
      </c>
      <c r="AP19" s="44">
        <f t="shared" si="13"/>
        <v>13.073543486511246</v>
      </c>
      <c r="AQ19" s="44">
        <f t="shared" si="13"/>
        <v>3.535829283393177</v>
      </c>
      <c r="AR19" s="44">
        <f t="shared" si="13"/>
        <v>8.5676317060496459</v>
      </c>
      <c r="AS19" s="44">
        <f t="shared" si="13"/>
        <v>9.6460418753233412</v>
      </c>
      <c r="AT19" s="44">
        <f t="shared" si="13"/>
        <v>14.362664347348101</v>
      </c>
      <c r="AU19" s="44">
        <f t="shared" si="13"/>
        <v>4.7003937595104572</v>
      </c>
    </row>
    <row r="20" spans="1:47" ht="11.25" customHeight="1" x14ac:dyDescent="0.25">
      <c r="A20" s="44" t="s">
        <v>135</v>
      </c>
      <c r="B20" s="44">
        <f t="shared" ref="B20:K20" si="14">(B19/B18)*100</f>
        <v>0.12247880591601916</v>
      </c>
      <c r="C20" s="44">
        <f t="shared" si="14"/>
        <v>0.65690413953655025</v>
      </c>
      <c r="D20" s="44">
        <f t="shared" si="14"/>
        <v>0.4845849280996754</v>
      </c>
      <c r="E20" s="44">
        <f t="shared" si="14"/>
        <v>0.70027629624681553</v>
      </c>
      <c r="F20" s="44">
        <f t="shared" si="14"/>
        <v>0.69409873659102228</v>
      </c>
      <c r="G20" s="44">
        <f t="shared" si="14"/>
        <v>0.31164716598187858</v>
      </c>
      <c r="H20" s="44">
        <f t="shared" si="14"/>
        <v>1.694114271688506</v>
      </c>
      <c r="I20" s="44">
        <f t="shared" si="14"/>
        <v>0.4666861936043758</v>
      </c>
      <c r="J20" s="44">
        <f t="shared" si="14"/>
        <v>0.3972625884996055</v>
      </c>
      <c r="K20" s="44">
        <f t="shared" si="14"/>
        <v>1.2843389349884788</v>
      </c>
      <c r="L20" s="44"/>
      <c r="M20" s="44"/>
      <c r="N20" s="44">
        <f t="shared" ref="N20:AU20" si="15">(N19/N18)*100</f>
        <v>2.5878347301492859</v>
      </c>
      <c r="O20" s="44">
        <f t="shared" si="15"/>
        <v>0.44062721572519764</v>
      </c>
      <c r="P20" s="44">
        <f t="shared" si="15"/>
        <v>2.4117603978664266E-2</v>
      </c>
      <c r="Q20" s="44">
        <f t="shared" si="15"/>
        <v>1.2547138165173115</v>
      </c>
      <c r="R20" s="44">
        <f t="shared" si="15"/>
        <v>1.0335500909437352</v>
      </c>
      <c r="S20" s="44">
        <f t="shared" si="15"/>
        <v>0.7280184424370677</v>
      </c>
      <c r="T20" s="44">
        <f t="shared" si="15"/>
        <v>0.50439054063536826</v>
      </c>
      <c r="U20" s="44">
        <f t="shared" si="15"/>
        <v>0.92889827644763967</v>
      </c>
      <c r="V20" s="44">
        <f t="shared" si="15"/>
        <v>0.72305025913060261</v>
      </c>
      <c r="W20" s="44">
        <f t="shared" si="15"/>
        <v>0.41582490061720978</v>
      </c>
      <c r="X20" s="44">
        <f t="shared" si="15"/>
        <v>1.4279530839354808</v>
      </c>
      <c r="Y20" s="44">
        <f t="shared" si="15"/>
        <v>1.4793174980290706</v>
      </c>
      <c r="Z20" s="44">
        <f t="shared" si="15"/>
        <v>1.0604041377390245</v>
      </c>
      <c r="AA20" s="44">
        <f t="shared" si="15"/>
        <v>0.71202832332230248</v>
      </c>
      <c r="AB20" s="44">
        <f t="shared" si="15"/>
        <v>1.1830118135921084</v>
      </c>
      <c r="AC20" s="44">
        <f t="shared" si="15"/>
        <v>2.0889674837863614</v>
      </c>
      <c r="AD20" s="44">
        <f t="shared" si="15"/>
        <v>1.1178067144042361</v>
      </c>
      <c r="AE20" s="44">
        <f t="shared" si="15"/>
        <v>1.1747016262839229</v>
      </c>
      <c r="AF20" s="44">
        <f t="shared" si="15"/>
        <v>0.31745120496183882</v>
      </c>
      <c r="AG20" s="44">
        <f t="shared" si="15"/>
        <v>0.2722313375860122</v>
      </c>
      <c r="AH20" s="44">
        <f t="shared" si="15"/>
        <v>1.7467931166731159</v>
      </c>
      <c r="AI20" s="44">
        <f t="shared" si="15"/>
        <v>0.49874859479479744</v>
      </c>
      <c r="AJ20" s="44">
        <f t="shared" si="15"/>
        <v>1.9044586293238333</v>
      </c>
      <c r="AK20" s="44">
        <f t="shared" si="15"/>
        <v>2.1285387552951143</v>
      </c>
      <c r="AL20" s="44">
        <f t="shared" si="15"/>
        <v>1.8478891273574487</v>
      </c>
      <c r="AM20" s="44">
        <f t="shared" si="15"/>
        <v>2.7726741852498247</v>
      </c>
      <c r="AN20" s="44">
        <f t="shared" si="15"/>
        <v>2.2466611361132083</v>
      </c>
      <c r="AO20" s="44">
        <f t="shared" si="15"/>
        <v>1.946779313865751</v>
      </c>
      <c r="AP20" s="44">
        <f t="shared" si="15"/>
        <v>2.3955386917799246</v>
      </c>
      <c r="AQ20" s="44">
        <f t="shared" si="15"/>
        <v>0.85176212425803532</v>
      </c>
      <c r="AR20" s="44">
        <f t="shared" si="15"/>
        <v>1.9868703119426483</v>
      </c>
      <c r="AS20" s="44">
        <f t="shared" si="15"/>
        <v>1.8427493693454917</v>
      </c>
      <c r="AT20" s="44">
        <f t="shared" si="15"/>
        <v>3.5202452402015076</v>
      </c>
      <c r="AU20" s="44">
        <f t="shared" si="15"/>
        <v>1.0796587116927059</v>
      </c>
    </row>
    <row r="21" spans="1:47" ht="11.25" customHeight="1" x14ac:dyDescent="0.25">
      <c r="A21" s="47" t="s">
        <v>136</v>
      </c>
      <c r="B21" s="47">
        <f t="shared" ref="B21:K21" si="16">((B18-B14)/B14)*100</f>
        <v>-0.49436713166649626</v>
      </c>
      <c r="C21" s="47">
        <f t="shared" si="16"/>
        <v>-6.9503909471971053</v>
      </c>
      <c r="D21" s="47">
        <f t="shared" si="16"/>
        <v>3.5623828141190286</v>
      </c>
      <c r="E21" s="47">
        <f t="shared" si="16"/>
        <v>0.58823810126922205</v>
      </c>
      <c r="F21" s="47">
        <f t="shared" si="16"/>
        <v>0.59463504221146601</v>
      </c>
      <c r="G21" s="47">
        <f t="shared" si="16"/>
        <v>4.8123423963687699</v>
      </c>
      <c r="H21" s="47">
        <f t="shared" si="16"/>
        <v>-6.6530356237629924</v>
      </c>
      <c r="I21" s="47">
        <f t="shared" si="16"/>
        <v>0.90510928532321477</v>
      </c>
      <c r="J21" s="47">
        <f t="shared" si="16"/>
        <v>2.3162625957061604</v>
      </c>
      <c r="K21" s="47">
        <f t="shared" si="16"/>
        <v>-74.903200581853042</v>
      </c>
      <c r="L21" s="47"/>
      <c r="M21" s="47"/>
      <c r="N21" s="47">
        <f t="shared" ref="N21:AU21" si="17">((N18-N14)/N14)*100</f>
        <v>-1.4640842483086818</v>
      </c>
      <c r="O21" s="47">
        <f t="shared" si="17"/>
        <v>-2.7915214719936254</v>
      </c>
      <c r="P21" s="47">
        <f t="shared" si="17"/>
        <v>-8.4615027055084084</v>
      </c>
      <c r="Q21" s="47">
        <f t="shared" si="17"/>
        <v>2.4383825576702489</v>
      </c>
      <c r="R21" s="47">
        <f t="shared" si="17"/>
        <v>-14.319207199357814</v>
      </c>
      <c r="S21" s="47">
        <f t="shared" si="17"/>
        <v>-6.4901222024599132</v>
      </c>
      <c r="T21" s="47">
        <f t="shared" si="17"/>
        <v>9.282689934202546</v>
      </c>
      <c r="U21" s="47">
        <f t="shared" si="17"/>
        <v>7.0490343320334752</v>
      </c>
      <c r="V21" s="47">
        <f t="shared" si="17"/>
        <v>9.5779945866778338</v>
      </c>
      <c r="W21" s="47">
        <f t="shared" si="17"/>
        <v>1.4164515106112454</v>
      </c>
      <c r="X21" s="47">
        <f t="shared" si="17"/>
        <v>7.7338258815417031</v>
      </c>
      <c r="Y21" s="47">
        <f t="shared" si="17"/>
        <v>-4.8643578197495101</v>
      </c>
      <c r="Z21" s="47">
        <f t="shared" si="17"/>
        <v>6.5567510387472261</v>
      </c>
      <c r="AA21" s="47">
        <f t="shared" si="17"/>
        <v>9.3452215251152619</v>
      </c>
      <c r="AB21" s="47">
        <f t="shared" si="17"/>
        <v>1.2903857489110002</v>
      </c>
      <c r="AC21" s="47">
        <f t="shared" si="17"/>
        <v>5.4645368468199074</v>
      </c>
      <c r="AD21" s="47">
        <f t="shared" si="17"/>
        <v>5.5347365838359943</v>
      </c>
      <c r="AE21" s="47">
        <f t="shared" si="17"/>
        <v>6.2689223824329678</v>
      </c>
      <c r="AF21" s="47">
        <f t="shared" si="17"/>
        <v>1.7358967409942603</v>
      </c>
      <c r="AG21" s="47">
        <f t="shared" si="17"/>
        <v>0.85136299372719071</v>
      </c>
      <c r="AH21" s="47">
        <f t="shared" si="17"/>
        <v>2.8233923491007276</v>
      </c>
      <c r="AI21" s="47">
        <f t="shared" si="17"/>
        <v>1.3117705610043602</v>
      </c>
      <c r="AJ21" s="47">
        <f t="shared" si="17"/>
        <v>7.0048012714241521</v>
      </c>
      <c r="AK21" s="47">
        <f t="shared" si="17"/>
        <v>3.878414743871113</v>
      </c>
      <c r="AL21" s="47">
        <f t="shared" si="17"/>
        <v>5.504721259512122</v>
      </c>
      <c r="AM21" s="47">
        <f t="shared" si="17"/>
        <v>5.0311419453984332</v>
      </c>
      <c r="AN21" s="47">
        <f t="shared" si="17"/>
        <v>7.2694874962602629</v>
      </c>
      <c r="AO21" s="47">
        <f t="shared" si="17"/>
        <v>3.033099898108079</v>
      </c>
      <c r="AP21" s="47">
        <f t="shared" si="17"/>
        <v>5.3562650681224451</v>
      </c>
      <c r="AQ21" s="47">
        <f t="shared" si="17"/>
        <v>5.0935030485589792</v>
      </c>
      <c r="AR21" s="47">
        <f t="shared" si="17"/>
        <v>10.567289136697523</v>
      </c>
      <c r="AS21" s="47">
        <f t="shared" si="17"/>
        <v>38.481280874679733</v>
      </c>
      <c r="AT21" s="47">
        <f t="shared" si="17"/>
        <v>7.3688977488304293</v>
      </c>
      <c r="AU21" s="47">
        <f t="shared" si="17"/>
        <v>3.6569574432837322</v>
      </c>
    </row>
    <row r="22" spans="1:47" ht="11.25" customHeight="1" x14ac:dyDescent="0.25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</row>
    <row r="23" spans="1:47" ht="11.25" customHeight="1" x14ac:dyDescent="0.25">
      <c r="A23" s="42" t="s">
        <v>275</v>
      </c>
      <c r="B23" s="20" t="s">
        <v>276</v>
      </c>
      <c r="C23" s="20" t="s">
        <v>277</v>
      </c>
      <c r="D23" s="20" t="s">
        <v>278</v>
      </c>
      <c r="E23" s="20" t="s">
        <v>279</v>
      </c>
      <c r="F23" s="20" t="s">
        <v>85</v>
      </c>
      <c r="G23" s="20" t="s">
        <v>86</v>
      </c>
      <c r="H23" s="20" t="s">
        <v>87</v>
      </c>
      <c r="I23" s="20" t="s">
        <v>280</v>
      </c>
      <c r="J23" s="20" t="s">
        <v>281</v>
      </c>
      <c r="K23" s="20" t="s">
        <v>282</v>
      </c>
      <c r="L23" s="17" t="s">
        <v>91</v>
      </c>
      <c r="M23" s="17" t="s">
        <v>92</v>
      </c>
      <c r="N23" s="20" t="s">
        <v>283</v>
      </c>
      <c r="O23" s="20" t="s">
        <v>284</v>
      </c>
      <c r="P23" s="20" t="s">
        <v>285</v>
      </c>
      <c r="Q23" s="20" t="s">
        <v>286</v>
      </c>
      <c r="R23" s="20" t="s">
        <v>287</v>
      </c>
      <c r="S23" s="20" t="s">
        <v>288</v>
      </c>
      <c r="T23" s="20" t="s">
        <v>289</v>
      </c>
      <c r="U23" s="20" t="s">
        <v>290</v>
      </c>
      <c r="V23" s="20" t="s">
        <v>291</v>
      </c>
      <c r="W23" s="20" t="s">
        <v>292</v>
      </c>
      <c r="X23" s="20" t="s">
        <v>293</v>
      </c>
      <c r="Y23" s="20" t="s">
        <v>294</v>
      </c>
      <c r="Z23" s="20" t="s">
        <v>295</v>
      </c>
      <c r="AA23" s="20" t="s">
        <v>296</v>
      </c>
      <c r="AB23" s="20" t="s">
        <v>297</v>
      </c>
      <c r="AC23" s="20" t="s">
        <v>298</v>
      </c>
      <c r="AD23" s="20" t="s">
        <v>299</v>
      </c>
      <c r="AE23" s="20" t="s">
        <v>300</v>
      </c>
      <c r="AF23" s="20" t="s">
        <v>301</v>
      </c>
      <c r="AG23" s="20" t="s">
        <v>302</v>
      </c>
      <c r="AH23" s="20" t="s">
        <v>303</v>
      </c>
      <c r="AI23" s="20" t="s">
        <v>304</v>
      </c>
      <c r="AJ23" s="20" t="s">
        <v>305</v>
      </c>
      <c r="AK23" s="20" t="s">
        <v>306</v>
      </c>
      <c r="AL23" s="20" t="s">
        <v>307</v>
      </c>
      <c r="AM23" s="20" t="s">
        <v>308</v>
      </c>
      <c r="AN23" s="20" t="s">
        <v>309</v>
      </c>
      <c r="AO23" s="20" t="s">
        <v>310</v>
      </c>
      <c r="AP23" s="20" t="s">
        <v>311</v>
      </c>
      <c r="AQ23" s="20" t="s">
        <v>312</v>
      </c>
      <c r="AR23" s="20" t="s">
        <v>313</v>
      </c>
      <c r="AS23" s="20" t="s">
        <v>314</v>
      </c>
      <c r="AT23" s="20" t="s">
        <v>315</v>
      </c>
      <c r="AU23" s="20" t="s">
        <v>316</v>
      </c>
    </row>
    <row r="24" spans="1:47" ht="11.25" customHeight="1" x14ac:dyDescent="0.25">
      <c r="A24" s="42" t="s">
        <v>180</v>
      </c>
      <c r="B24" s="42">
        <v>44.384974365004098</v>
      </c>
      <c r="C24" s="42">
        <v>0.38209665234738172</v>
      </c>
      <c r="D24" s="42">
        <v>8.0145061393033217</v>
      </c>
      <c r="E24" s="42">
        <v>11.875506189631738</v>
      </c>
      <c r="F24" s="42">
        <v>0.18226268023780698</v>
      </c>
      <c r="G24" s="42">
        <v>21.406908478995533</v>
      </c>
      <c r="H24" s="42">
        <v>7.8936499871959569</v>
      </c>
      <c r="I24" s="42">
        <v>1.1422389914839304</v>
      </c>
      <c r="J24" s="43">
        <v>0.20111033898698966</v>
      </c>
      <c r="K24" s="43">
        <v>2.674617681324417E-2</v>
      </c>
      <c r="L24" s="43">
        <v>4.49</v>
      </c>
      <c r="M24" s="20">
        <f t="shared" ref="M24:M28" si="18">SUM(B24:L24)</f>
        <v>100.00000000000001</v>
      </c>
      <c r="N24" s="42">
        <v>27.9</v>
      </c>
      <c r="O24" s="42">
        <v>167.8</v>
      </c>
      <c r="P24" s="42">
        <v>2460</v>
      </c>
      <c r="Q24" s="42">
        <v>88.9</v>
      </c>
      <c r="R24" s="42">
        <v>886</v>
      </c>
      <c r="S24" s="42">
        <v>43.5</v>
      </c>
      <c r="T24" s="42">
        <v>61.2</v>
      </c>
      <c r="U24" s="42">
        <v>8.7899999999999991</v>
      </c>
      <c r="V24" s="42">
        <v>0.96</v>
      </c>
      <c r="W24" s="42">
        <v>16.100000000000001</v>
      </c>
      <c r="X24" s="42">
        <v>9.08</v>
      </c>
      <c r="Y24" s="42">
        <v>17</v>
      </c>
      <c r="Z24" s="42">
        <v>0.37</v>
      </c>
      <c r="AA24" s="42">
        <v>0.184</v>
      </c>
      <c r="AB24" s="48">
        <v>6.2</v>
      </c>
      <c r="AC24" s="42">
        <v>0.41199999999999998</v>
      </c>
      <c r="AD24" s="42">
        <v>1.27</v>
      </c>
      <c r="AE24" s="42">
        <v>0.23499999999999999</v>
      </c>
      <c r="AF24" s="42">
        <v>1.494</v>
      </c>
      <c r="AG24" s="42">
        <v>0.71499999999999997</v>
      </c>
      <c r="AH24" s="42">
        <v>0.3</v>
      </c>
      <c r="AI24" s="48">
        <v>1.17</v>
      </c>
      <c r="AJ24" s="42">
        <v>0.22900000000000001</v>
      </c>
      <c r="AK24" s="42">
        <v>1.61</v>
      </c>
      <c r="AL24" s="42">
        <v>0.35499999999999998</v>
      </c>
      <c r="AM24" s="42">
        <v>1.0409999999999999</v>
      </c>
      <c r="AN24" s="42">
        <v>0.155</v>
      </c>
      <c r="AO24" s="42">
        <v>1.0089999999999999</v>
      </c>
      <c r="AP24" s="42">
        <v>0.14799999999999999</v>
      </c>
      <c r="AQ24" s="42">
        <v>0.55100000000000005</v>
      </c>
      <c r="AR24" s="43">
        <v>2.64E-2</v>
      </c>
      <c r="AS24" s="42">
        <v>0.26</v>
      </c>
      <c r="AT24" s="43">
        <v>3.1E-2</v>
      </c>
      <c r="AU24" s="43">
        <v>1.2E-2</v>
      </c>
    </row>
    <row r="25" spans="1:47" ht="11.25" customHeight="1" x14ac:dyDescent="0.25">
      <c r="A25" s="44" t="s">
        <v>317</v>
      </c>
      <c r="B25" s="44">
        <v>44.422090697878119</v>
      </c>
      <c r="C25" s="44">
        <v>0.37475027769315772</v>
      </c>
      <c r="D25" s="44">
        <v>8.0436443269892006</v>
      </c>
      <c r="E25" s="44">
        <v>11.959189487343661</v>
      </c>
      <c r="F25" s="44">
        <v>0.18173530081260539</v>
      </c>
      <c r="G25" s="44">
        <v>21.436952263394502</v>
      </c>
      <c r="H25" s="44">
        <v>7.6518059694997627</v>
      </c>
      <c r="I25" s="44">
        <v>1.1515412845003701</v>
      </c>
      <c r="J25" s="45">
        <v>4.4451941667056932E-2</v>
      </c>
      <c r="K25" s="45">
        <v>2.6477488999058354E-2</v>
      </c>
      <c r="L25" s="45">
        <v>4.6900000000000004</v>
      </c>
      <c r="M25" s="44">
        <f t="shared" si="18"/>
        <v>99.982639038777506</v>
      </c>
      <c r="N25" s="44">
        <v>30.4301404796472</v>
      </c>
      <c r="O25" s="44">
        <v>180.24073174200299</v>
      </c>
      <c r="P25" s="44">
        <v>2588.4372889194801</v>
      </c>
      <c r="Q25" s="44">
        <v>93.427164945258696</v>
      </c>
      <c r="R25" s="44">
        <v>839.07122751762699</v>
      </c>
      <c r="S25" s="44">
        <v>49.830227600322999</v>
      </c>
      <c r="T25" s="44">
        <v>65.164331621624001</v>
      </c>
      <c r="U25" s="44">
        <v>9.0609506673977709</v>
      </c>
      <c r="V25" s="44" t="s">
        <v>182</v>
      </c>
      <c r="W25" s="44">
        <v>17.1076684608698</v>
      </c>
      <c r="X25" s="44">
        <v>9.5243285017940895</v>
      </c>
      <c r="Y25" s="44">
        <v>16.977242635742801</v>
      </c>
      <c r="Z25" s="44">
        <v>0.37808096887796999</v>
      </c>
      <c r="AA25" s="44" t="s">
        <v>182</v>
      </c>
      <c r="AB25" s="44">
        <v>7.4259822808306497</v>
      </c>
      <c r="AC25" s="44">
        <v>0.44701341192122701</v>
      </c>
      <c r="AD25" s="44">
        <v>1.4286891466179199</v>
      </c>
      <c r="AE25" s="44">
        <v>0.24583358603928099</v>
      </c>
      <c r="AF25" s="44">
        <v>1.5365383568339399</v>
      </c>
      <c r="AG25" s="44">
        <v>0.72798981802828999</v>
      </c>
      <c r="AH25" s="44">
        <v>0.33511876633632698</v>
      </c>
      <c r="AI25" s="44">
        <v>1.18028457042445</v>
      </c>
      <c r="AJ25" s="44">
        <v>0.218280474886651</v>
      </c>
      <c r="AK25" s="44">
        <v>1.6387743551609699</v>
      </c>
      <c r="AL25" s="44">
        <v>0.35886389203466701</v>
      </c>
      <c r="AM25" s="44">
        <v>1.0606885579941701</v>
      </c>
      <c r="AN25" s="44">
        <v>0.16115312330522599</v>
      </c>
      <c r="AO25" s="44">
        <v>0.99393571902965605</v>
      </c>
      <c r="AP25" s="44">
        <v>0.148962584529898</v>
      </c>
      <c r="AQ25" s="44">
        <v>0.63727274040983095</v>
      </c>
      <c r="AR25" s="45">
        <v>2.688456856045E-2</v>
      </c>
      <c r="AS25" s="44">
        <v>0.67500793031036499</v>
      </c>
      <c r="AT25" s="45">
        <v>5.2628392787992098E-2</v>
      </c>
      <c r="AU25" s="45">
        <v>3.0158057359665199E-2</v>
      </c>
    </row>
    <row r="26" spans="1:47" ht="11.25" customHeight="1" x14ac:dyDescent="0.25">
      <c r="A26" s="44" t="s">
        <v>318</v>
      </c>
      <c r="B26" s="44">
        <v>44.667242515709162</v>
      </c>
      <c r="C26" s="44">
        <v>0.37275380906322464</v>
      </c>
      <c r="D26" s="44">
        <v>7.9625635865296402</v>
      </c>
      <c r="E26" s="44">
        <v>11.861347868552242</v>
      </c>
      <c r="F26" s="44">
        <v>0.17882349907653877</v>
      </c>
      <c r="G26" s="44">
        <v>21.380771983059862</v>
      </c>
      <c r="H26" s="44">
        <v>7.6402114913902137</v>
      </c>
      <c r="I26" s="44">
        <v>1.1466611445816399</v>
      </c>
      <c r="J26" s="45">
        <v>5.2844858928216616E-2</v>
      </c>
      <c r="K26" s="45">
        <v>2.9418637282309999E-2</v>
      </c>
      <c r="L26" s="45">
        <v>4.6900000000000004</v>
      </c>
      <c r="M26" s="44">
        <f t="shared" si="18"/>
        <v>99.982639394173049</v>
      </c>
      <c r="N26" s="44">
        <v>30.077744459499801</v>
      </c>
      <c r="O26" s="44">
        <v>178.630385534373</v>
      </c>
      <c r="P26" s="44">
        <v>2583.0276586878899</v>
      </c>
      <c r="Q26" s="44">
        <v>92.376777479967004</v>
      </c>
      <c r="R26" s="44">
        <v>827.86003358279697</v>
      </c>
      <c r="S26" s="44">
        <v>49.5224269449836</v>
      </c>
      <c r="T26" s="44">
        <v>68.146486237104</v>
      </c>
      <c r="U26" s="44">
        <v>9.1145067859088602</v>
      </c>
      <c r="V26" s="44">
        <v>0.621076559540236</v>
      </c>
      <c r="W26" s="44">
        <v>16.850227522941001</v>
      </c>
      <c r="X26" s="44">
        <v>9.4202687379242391</v>
      </c>
      <c r="Y26" s="44">
        <v>16.827800293296701</v>
      </c>
      <c r="Z26" s="44">
        <v>0.37466173068881398</v>
      </c>
      <c r="AA26" s="44" t="s">
        <v>182</v>
      </c>
      <c r="AB26" s="44">
        <v>7.1334167230863397</v>
      </c>
      <c r="AC26" s="44">
        <v>0.45809513959188197</v>
      </c>
      <c r="AD26" s="44">
        <v>1.3647017474448799</v>
      </c>
      <c r="AE26" s="44">
        <v>0.26558307519466501</v>
      </c>
      <c r="AF26" s="44">
        <v>1.5562140530552999</v>
      </c>
      <c r="AG26" s="44">
        <v>0.780690233193014</v>
      </c>
      <c r="AH26" s="44">
        <v>0.30975980788430402</v>
      </c>
      <c r="AI26" s="44">
        <v>1.2216313082936301</v>
      </c>
      <c r="AJ26" s="44">
        <v>0.22853075841023501</v>
      </c>
      <c r="AK26" s="44">
        <v>1.6491574902541399</v>
      </c>
      <c r="AL26" s="44">
        <v>0.36252166998885699</v>
      </c>
      <c r="AM26" s="44">
        <v>1.04621705762399</v>
      </c>
      <c r="AN26" s="44">
        <v>0.15141466912950599</v>
      </c>
      <c r="AO26" s="44">
        <v>0.94122077652536595</v>
      </c>
      <c r="AP26" s="44">
        <v>0.150356511432123</v>
      </c>
      <c r="AQ26" s="44">
        <v>0.58000958300276895</v>
      </c>
      <c r="AR26" s="45">
        <v>2.28470016918184E-2</v>
      </c>
      <c r="AS26" s="44">
        <v>0.60356837525566898</v>
      </c>
      <c r="AT26" s="45">
        <v>4.6669763198591702E-2</v>
      </c>
      <c r="AU26" s="45">
        <v>2.1903110215246699E-2</v>
      </c>
    </row>
    <row r="27" spans="1:47" ht="11.25" customHeight="1" x14ac:dyDescent="0.25">
      <c r="A27" s="44" t="s">
        <v>319</v>
      </c>
      <c r="B27" s="44">
        <v>44.70494039465504</v>
      </c>
      <c r="C27" s="44">
        <v>0.38007461031933182</v>
      </c>
      <c r="D27" s="44">
        <v>7.9975895268623196</v>
      </c>
      <c r="E27" s="44">
        <v>11.763980643816693</v>
      </c>
      <c r="F27" s="44">
        <v>0.17860365373858803</v>
      </c>
      <c r="G27" s="44">
        <v>21.409768083312581</v>
      </c>
      <c r="H27" s="44">
        <v>7.6363269895350001</v>
      </c>
      <c r="I27" s="44">
        <v>1.14713064605382</v>
      </c>
      <c r="J27" s="45">
        <v>4.8013018010518507E-2</v>
      </c>
      <c r="K27" s="45">
        <v>2.6213214838544899E-2</v>
      </c>
      <c r="L27" s="45">
        <v>4.6900000000000004</v>
      </c>
      <c r="M27" s="44">
        <f t="shared" si="18"/>
        <v>99.982640781142464</v>
      </c>
      <c r="N27" s="44">
        <v>30.382538022313501</v>
      </c>
      <c r="O27" s="44">
        <v>179.633984776754</v>
      </c>
      <c r="P27" s="44">
        <v>2526.9127561145001</v>
      </c>
      <c r="Q27" s="44">
        <v>91.600484573521896</v>
      </c>
      <c r="R27" s="44">
        <v>831.65681189202201</v>
      </c>
      <c r="S27" s="44">
        <v>49.937638688968299</v>
      </c>
      <c r="T27" s="44">
        <v>65.685218230075805</v>
      </c>
      <c r="U27" s="44">
        <v>8.9140939507960599</v>
      </c>
      <c r="V27" s="44">
        <v>0.80506499686817601</v>
      </c>
      <c r="W27" s="44">
        <v>16.911233537725501</v>
      </c>
      <c r="X27" s="44">
        <v>9.3366636568059693</v>
      </c>
      <c r="Y27" s="44">
        <v>16.863768013247899</v>
      </c>
      <c r="Z27" s="44">
        <v>0.36298932866655698</v>
      </c>
      <c r="AA27" s="44">
        <v>0.23850389643620201</v>
      </c>
      <c r="AB27" s="44">
        <v>6.9905344224930897</v>
      </c>
      <c r="AC27" s="44">
        <v>0.41861313618281298</v>
      </c>
      <c r="AD27" s="44">
        <v>1.36820114154412</v>
      </c>
      <c r="AE27" s="44">
        <v>0.24250969962403199</v>
      </c>
      <c r="AF27" s="44">
        <v>1.5340052402519799</v>
      </c>
      <c r="AG27" s="44">
        <v>0.78975042617785496</v>
      </c>
      <c r="AH27" s="44">
        <v>0.31139489226255401</v>
      </c>
      <c r="AI27" s="44">
        <v>1.2666373174387799</v>
      </c>
      <c r="AJ27" s="44">
        <v>0.24425713969519799</v>
      </c>
      <c r="AK27" s="44">
        <v>1.67535988247857</v>
      </c>
      <c r="AL27" s="44">
        <v>0.35120484282020997</v>
      </c>
      <c r="AM27" s="44">
        <v>1.0221863368284201</v>
      </c>
      <c r="AN27" s="44">
        <v>0.15273097953219</v>
      </c>
      <c r="AO27" s="44">
        <v>0.94438690311759699</v>
      </c>
      <c r="AP27" s="44">
        <v>0.15688782753660399</v>
      </c>
      <c r="AQ27" s="44">
        <v>0.60952374026860501</v>
      </c>
      <c r="AR27" s="45">
        <v>2.1084247827719099E-2</v>
      </c>
      <c r="AS27" s="44">
        <v>0.56678119518610304</v>
      </c>
      <c r="AT27" s="45">
        <v>4.4518178029084803E-2</v>
      </c>
      <c r="AU27" s="45">
        <v>2.4250896442703701E-2</v>
      </c>
    </row>
    <row r="28" spans="1:47" ht="11.25" customHeight="1" x14ac:dyDescent="0.25">
      <c r="A28" s="44" t="s">
        <v>320</v>
      </c>
      <c r="B28" s="44">
        <v>44.502530379419895</v>
      </c>
      <c r="C28" s="44">
        <v>0.37611496473844885</v>
      </c>
      <c r="D28" s="44">
        <v>7.9801311062785532</v>
      </c>
      <c r="E28" s="44">
        <v>11.98291862016197</v>
      </c>
      <c r="F28" s="44">
        <v>0.18173857368757468</v>
      </c>
      <c r="G28" s="44">
        <v>21.331172586267385</v>
      </c>
      <c r="H28" s="44">
        <v>7.7152724028335706</v>
      </c>
      <c r="I28" s="44">
        <v>1.1493402193433773</v>
      </c>
      <c r="J28" s="45">
        <v>4.8699518517080743E-2</v>
      </c>
      <c r="K28" s="45">
        <v>2.4719242533996724E-2</v>
      </c>
      <c r="L28" s="45">
        <v>4.6900000000000004</v>
      </c>
      <c r="M28" s="44">
        <f t="shared" si="18"/>
        <v>99.982637613781847</v>
      </c>
      <c r="N28" s="44">
        <v>30.777460956364799</v>
      </c>
      <c r="O28" s="44">
        <v>181.706635025803</v>
      </c>
      <c r="P28" s="44">
        <v>2637.6457657192</v>
      </c>
      <c r="Q28" s="44">
        <v>93.833127008461901</v>
      </c>
      <c r="R28" s="44">
        <v>846.81067373086796</v>
      </c>
      <c r="S28" s="44">
        <v>49.263743291396104</v>
      </c>
      <c r="T28" s="44">
        <v>67.742601399172102</v>
      </c>
      <c r="U28" s="44">
        <v>9.1932854902039693</v>
      </c>
      <c r="V28" s="44">
        <v>1.1105591109822099</v>
      </c>
      <c r="W28" s="44">
        <v>16.722407303726801</v>
      </c>
      <c r="X28" s="44">
        <v>9.5200095320522298</v>
      </c>
      <c r="Y28" s="44">
        <v>16.932715702216299</v>
      </c>
      <c r="Z28" s="44">
        <v>0.37512013747034301</v>
      </c>
      <c r="AA28" s="44">
        <v>0.18802297248583499</v>
      </c>
      <c r="AB28" s="44">
        <v>7.0000849410218997</v>
      </c>
      <c r="AC28" s="44">
        <v>0.45440139806299101</v>
      </c>
      <c r="AD28" s="44">
        <v>1.3897762570357499</v>
      </c>
      <c r="AE28" s="44">
        <v>0.25786310960255598</v>
      </c>
      <c r="AF28" s="44">
        <v>1.5484985253955299</v>
      </c>
      <c r="AG28" s="44">
        <v>0.73490931047977504</v>
      </c>
      <c r="AH28" s="44">
        <v>0.32364250897955299</v>
      </c>
      <c r="AI28" s="44">
        <v>1.24795694413222</v>
      </c>
      <c r="AJ28" s="44">
        <v>0.23844081166525199</v>
      </c>
      <c r="AK28" s="44">
        <v>1.54051811548032</v>
      </c>
      <c r="AL28" s="44">
        <v>0.361225686183756</v>
      </c>
      <c r="AM28" s="44">
        <v>1.07028334744964</v>
      </c>
      <c r="AN28" s="44">
        <v>0.149112332882812</v>
      </c>
      <c r="AO28" s="44">
        <v>1.0048338322802799</v>
      </c>
      <c r="AP28" s="44">
        <v>0.16420444911159801</v>
      </c>
      <c r="AQ28" s="44">
        <v>0.637141117701294</v>
      </c>
      <c r="AR28" s="45">
        <v>2.3816151515698498E-2</v>
      </c>
      <c r="AS28" s="44">
        <v>0.51345827200586003</v>
      </c>
      <c r="AT28" s="45">
        <v>5.0059155255634202E-2</v>
      </c>
      <c r="AU28" s="45">
        <v>2.6116165725920001E-2</v>
      </c>
    </row>
    <row r="29" spans="1:47" ht="11.25" customHeight="1" x14ac:dyDescent="0.25">
      <c r="A29" s="46" t="s">
        <v>133</v>
      </c>
      <c r="B29" s="46">
        <f t="shared" ref="B29:K29" si="19">AVERAGE(B25:B28)</f>
        <v>44.57420099691555</v>
      </c>
      <c r="C29" s="46">
        <f t="shared" si="19"/>
        <v>0.3759234154535408</v>
      </c>
      <c r="D29" s="46">
        <f t="shared" si="19"/>
        <v>7.9959821366649289</v>
      </c>
      <c r="E29" s="46">
        <f t="shared" si="19"/>
        <v>11.891859154968641</v>
      </c>
      <c r="F29" s="46">
        <f t="shared" si="19"/>
        <v>0.18022525682882673</v>
      </c>
      <c r="G29" s="46">
        <f t="shared" si="19"/>
        <v>21.389666229008583</v>
      </c>
      <c r="H29" s="46">
        <f t="shared" si="19"/>
        <v>7.6609042133146366</v>
      </c>
      <c r="I29" s="46">
        <f t="shared" si="19"/>
        <v>1.1486683236198019</v>
      </c>
      <c r="J29" s="46">
        <f t="shared" si="19"/>
        <v>4.85023342807182E-2</v>
      </c>
      <c r="K29" s="46">
        <f t="shared" si="19"/>
        <v>2.6707145913477493E-2</v>
      </c>
      <c r="L29" s="46"/>
      <c r="M29" s="46"/>
      <c r="N29" s="46">
        <f t="shared" ref="N29:AU29" si="20">AVERAGE(N25:N28)</f>
        <v>30.416970979456323</v>
      </c>
      <c r="O29" s="46">
        <f t="shared" si="20"/>
        <v>180.05293426973327</v>
      </c>
      <c r="P29" s="46">
        <f t="shared" si="20"/>
        <v>2584.0058673602675</v>
      </c>
      <c r="Q29" s="46">
        <f t="shared" si="20"/>
        <v>92.809388501802374</v>
      </c>
      <c r="R29" s="46">
        <f t="shared" si="20"/>
        <v>836.34968668082843</v>
      </c>
      <c r="S29" s="46">
        <f t="shared" si="20"/>
        <v>49.638509131417749</v>
      </c>
      <c r="T29" s="46">
        <f t="shared" si="20"/>
        <v>66.684659371993973</v>
      </c>
      <c r="U29" s="46">
        <f t="shared" si="20"/>
        <v>9.0707092235766655</v>
      </c>
      <c r="V29" s="46">
        <f t="shared" si="20"/>
        <v>0.84556688913020739</v>
      </c>
      <c r="W29" s="46">
        <f t="shared" si="20"/>
        <v>16.897884206315776</v>
      </c>
      <c r="X29" s="46">
        <f t="shared" si="20"/>
        <v>9.4503176071441306</v>
      </c>
      <c r="Y29" s="46">
        <f t="shared" si="20"/>
        <v>16.900381661125927</v>
      </c>
      <c r="Z29" s="46">
        <f t="shared" si="20"/>
        <v>0.37271304142592099</v>
      </c>
      <c r="AA29" s="46">
        <f t="shared" si="20"/>
        <v>0.2132634344610185</v>
      </c>
      <c r="AB29" s="46">
        <f t="shared" si="20"/>
        <v>7.1375045918579945</v>
      </c>
      <c r="AC29" s="46">
        <f t="shared" si="20"/>
        <v>0.44453077143972825</v>
      </c>
      <c r="AD29" s="46">
        <f t="shared" si="20"/>
        <v>1.3878420731606673</v>
      </c>
      <c r="AE29" s="46">
        <f t="shared" si="20"/>
        <v>0.25294736761513348</v>
      </c>
      <c r="AF29" s="46">
        <f t="shared" si="20"/>
        <v>1.5438140438841874</v>
      </c>
      <c r="AG29" s="46">
        <f t="shared" si="20"/>
        <v>0.75833494696973358</v>
      </c>
      <c r="AH29" s="46">
        <f t="shared" si="20"/>
        <v>0.31997899386568451</v>
      </c>
      <c r="AI29" s="46">
        <f t="shared" si="20"/>
        <v>1.2291275350722701</v>
      </c>
      <c r="AJ29" s="46">
        <f t="shared" si="20"/>
        <v>0.232377296164334</v>
      </c>
      <c r="AK29" s="46">
        <f t="shared" si="20"/>
        <v>1.6259524608434999</v>
      </c>
      <c r="AL29" s="46">
        <f t="shared" si="20"/>
        <v>0.35845402275687249</v>
      </c>
      <c r="AM29" s="46">
        <f t="shared" si="20"/>
        <v>1.0498438249740549</v>
      </c>
      <c r="AN29" s="46">
        <f t="shared" si="20"/>
        <v>0.15360277621243351</v>
      </c>
      <c r="AO29" s="46">
        <f t="shared" si="20"/>
        <v>0.97109430773822469</v>
      </c>
      <c r="AP29" s="46">
        <f t="shared" si="20"/>
        <v>0.15510284315255576</v>
      </c>
      <c r="AQ29" s="46">
        <f t="shared" si="20"/>
        <v>0.61598679534562462</v>
      </c>
      <c r="AR29" s="46">
        <f t="shared" si="20"/>
        <v>2.3657992398921503E-2</v>
      </c>
      <c r="AS29" s="46">
        <f t="shared" si="20"/>
        <v>0.58970394318949926</v>
      </c>
      <c r="AT29" s="46">
        <f t="shared" si="20"/>
        <v>4.8468872317825699E-2</v>
      </c>
      <c r="AU29" s="46">
        <f t="shared" si="20"/>
        <v>2.5607057435883901E-2</v>
      </c>
    </row>
    <row r="30" spans="1:47" ht="11.25" customHeight="1" x14ac:dyDescent="0.25">
      <c r="A30" s="44" t="s">
        <v>134</v>
      </c>
      <c r="B30" s="44">
        <f t="shared" ref="B30:K30" si="21">_xlfn.STDEV.S(B25:B28)</f>
        <v>0.13419356023566847</v>
      </c>
      <c r="C30" s="44">
        <f t="shared" si="21"/>
        <v>3.0925591784522716E-3</v>
      </c>
      <c r="D30" s="44">
        <f t="shared" si="21"/>
        <v>3.4844046584786799E-2</v>
      </c>
      <c r="E30" s="44">
        <f t="shared" si="21"/>
        <v>0.10018158858168201</v>
      </c>
      <c r="F30" s="44">
        <f t="shared" si="21"/>
        <v>1.7478445894193971E-3</v>
      </c>
      <c r="G30" s="44">
        <f t="shared" si="21"/>
        <v>4.5242559043953072E-2</v>
      </c>
      <c r="H30" s="44">
        <f t="shared" si="21"/>
        <v>3.6837058973437066E-2</v>
      </c>
      <c r="I30" s="44">
        <f t="shared" si="21"/>
        <v>2.2434027779836933E-3</v>
      </c>
      <c r="J30" s="44">
        <f t="shared" si="21"/>
        <v>3.4419719480885285E-3</v>
      </c>
      <c r="K30" s="44">
        <f t="shared" si="21"/>
        <v>1.9664397180801001E-3</v>
      </c>
      <c r="L30" s="44"/>
      <c r="M30" s="44"/>
      <c r="N30" s="44">
        <f t="shared" ref="N30:AU30" si="22">_xlfn.STDEV.S(N25:N28)</f>
        <v>0.28658141342741383</v>
      </c>
      <c r="O30" s="44">
        <f t="shared" si="22"/>
        <v>1.287006560894848</v>
      </c>
      <c r="P30" s="44">
        <f t="shared" si="22"/>
        <v>45.304364899791381</v>
      </c>
      <c r="Q30" s="44">
        <f t="shared" si="22"/>
        <v>1.0129641764202775</v>
      </c>
      <c r="R30" s="44">
        <f t="shared" si="22"/>
        <v>8.3852314238743002</v>
      </c>
      <c r="S30" s="44">
        <f t="shared" si="22"/>
        <v>0.30559176056422249</v>
      </c>
      <c r="T30" s="44">
        <f t="shared" si="22"/>
        <v>1.4794659150214637</v>
      </c>
      <c r="U30" s="44">
        <f t="shared" si="22"/>
        <v>0.11770972870210644</v>
      </c>
      <c r="V30" s="44">
        <f t="shared" si="22"/>
        <v>0.24724197560111022</v>
      </c>
      <c r="W30" s="44">
        <f t="shared" si="22"/>
        <v>0.1604690426223267</v>
      </c>
      <c r="X30" s="44">
        <f t="shared" si="22"/>
        <v>8.9730581730620734E-2</v>
      </c>
      <c r="Y30" s="44">
        <f t="shared" si="22"/>
        <v>6.7235193659241965E-2</v>
      </c>
      <c r="Z30" s="44">
        <f t="shared" si="22"/>
        <v>6.657245080047911E-3</v>
      </c>
      <c r="AA30" s="44">
        <f t="shared" si="22"/>
        <v>3.5695403645866937E-2</v>
      </c>
      <c r="AB30" s="44">
        <f t="shared" si="22"/>
        <v>0.20307673330144715</v>
      </c>
      <c r="AC30" s="44">
        <f t="shared" si="22"/>
        <v>1.7882101613754274E-2</v>
      </c>
      <c r="AD30" s="44">
        <f t="shared" si="22"/>
        <v>2.9402184421589258E-2</v>
      </c>
      <c r="AE30" s="44">
        <f t="shared" si="22"/>
        <v>1.0698542373048492E-2</v>
      </c>
      <c r="AF30" s="44">
        <f t="shared" si="22"/>
        <v>1.0405973368249119E-2</v>
      </c>
      <c r="AG30" s="44">
        <f t="shared" si="22"/>
        <v>3.1391498060426126E-2</v>
      </c>
      <c r="AH30" s="44">
        <f t="shared" si="22"/>
        <v>1.184275609683373E-2</v>
      </c>
      <c r="AI30" s="44">
        <f t="shared" si="22"/>
        <v>3.7431533187206656E-2</v>
      </c>
      <c r="AJ30" s="44">
        <f t="shared" si="22"/>
        <v>1.1422392122148042E-2</v>
      </c>
      <c r="AK30" s="44">
        <f t="shared" si="22"/>
        <v>5.899998600027441E-2</v>
      </c>
      <c r="AL30" s="44">
        <f t="shared" si="22"/>
        <v>5.0644668931285339E-3</v>
      </c>
      <c r="AM30" s="44">
        <f t="shared" si="22"/>
        <v>2.0924247539198422E-2</v>
      </c>
      <c r="AN30" s="44">
        <f t="shared" si="22"/>
        <v>5.2510209983781045E-3</v>
      </c>
      <c r="AO30" s="44">
        <f t="shared" si="22"/>
        <v>3.2993933355511713E-2</v>
      </c>
      <c r="AP30" s="44">
        <f t="shared" si="22"/>
        <v>6.982259448976829E-3</v>
      </c>
      <c r="AQ30" s="44">
        <f t="shared" si="22"/>
        <v>2.7305235764687442E-2</v>
      </c>
      <c r="AR30" s="44">
        <f t="shared" si="22"/>
        <v>2.4302040433651579E-3</v>
      </c>
      <c r="AS30" s="44">
        <f t="shared" si="22"/>
        <v>6.7842581135805616E-2</v>
      </c>
      <c r="AT30" s="44">
        <f t="shared" si="22"/>
        <v>3.590514788997023E-3</v>
      </c>
      <c r="AU30" s="44">
        <f t="shared" si="22"/>
        <v>3.4894693584139897E-3</v>
      </c>
    </row>
    <row r="31" spans="1:47" ht="11.25" customHeight="1" x14ac:dyDescent="0.25">
      <c r="A31" s="44" t="s">
        <v>135</v>
      </c>
      <c r="B31" s="44">
        <f t="shared" ref="B31:K31" si="23">(B30/B29)*100</f>
        <v>0.30105656912381762</v>
      </c>
      <c r="C31" s="44">
        <f t="shared" si="23"/>
        <v>0.8226567038185657</v>
      </c>
      <c r="D31" s="44">
        <f t="shared" si="23"/>
        <v>0.43576944006680862</v>
      </c>
      <c r="E31" s="44">
        <f t="shared" si="23"/>
        <v>0.84243840493035338</v>
      </c>
      <c r="F31" s="44">
        <f t="shared" si="23"/>
        <v>0.96981112424184501</v>
      </c>
      <c r="G31" s="44">
        <f t="shared" si="23"/>
        <v>0.21151596551139862</v>
      </c>
      <c r="H31" s="44">
        <f t="shared" si="23"/>
        <v>0.48084479256918949</v>
      </c>
      <c r="I31" s="44">
        <f t="shared" si="23"/>
        <v>0.19530466121970277</v>
      </c>
      <c r="J31" s="44">
        <f t="shared" si="23"/>
        <v>7.0965078261333554</v>
      </c>
      <c r="K31" s="44">
        <f t="shared" si="23"/>
        <v>7.3629721590271311</v>
      </c>
      <c r="L31" s="44"/>
      <c r="M31" s="44"/>
      <c r="N31" s="44">
        <f t="shared" ref="N31:AU31" si="24">(N30/N29)*100</f>
        <v>0.94217604251577658</v>
      </c>
      <c r="O31" s="44">
        <f t="shared" si="24"/>
        <v>0.71479343900433867</v>
      </c>
      <c r="P31" s="44">
        <f t="shared" si="24"/>
        <v>1.7532609144604143</v>
      </c>
      <c r="Q31" s="44">
        <f t="shared" si="24"/>
        <v>1.0914458038914947</v>
      </c>
      <c r="R31" s="44">
        <f t="shared" si="24"/>
        <v>1.0025987403848111</v>
      </c>
      <c r="S31" s="44">
        <f t="shared" si="24"/>
        <v>0.61563444573883064</v>
      </c>
      <c r="T31" s="44">
        <f t="shared" si="24"/>
        <v>2.2186000932664363</v>
      </c>
      <c r="U31" s="44">
        <f t="shared" si="24"/>
        <v>1.2976904649986387</v>
      </c>
      <c r="V31" s="44">
        <f t="shared" si="24"/>
        <v>29.239789161498003</v>
      </c>
      <c r="W31" s="44">
        <f t="shared" si="24"/>
        <v>0.949639852321568</v>
      </c>
      <c r="X31" s="44">
        <f t="shared" si="24"/>
        <v>0.94949805351290362</v>
      </c>
      <c r="Y31" s="44">
        <f t="shared" si="24"/>
        <v>0.39783239815166793</v>
      </c>
      <c r="Z31" s="44">
        <f t="shared" si="24"/>
        <v>1.7861583417040372</v>
      </c>
      <c r="AA31" s="44">
        <f t="shared" si="24"/>
        <v>16.737704584041829</v>
      </c>
      <c r="AB31" s="44">
        <f t="shared" si="24"/>
        <v>2.8452063419070019</v>
      </c>
      <c r="AC31" s="44">
        <f t="shared" si="24"/>
        <v>4.0226915126344229</v>
      </c>
      <c r="AD31" s="44">
        <f t="shared" si="24"/>
        <v>2.1185540480574141</v>
      </c>
      <c r="AE31" s="44">
        <f t="shared" si="24"/>
        <v>4.2295527618720365</v>
      </c>
      <c r="AF31" s="44">
        <f t="shared" si="24"/>
        <v>0.6740431860606747</v>
      </c>
      <c r="AG31" s="44">
        <f t="shared" si="24"/>
        <v>4.1395293973810512</v>
      </c>
      <c r="AH31" s="44">
        <f t="shared" si="24"/>
        <v>3.7011042361752304</v>
      </c>
      <c r="AI31" s="44">
        <f t="shared" si="24"/>
        <v>3.0453742283957341</v>
      </c>
      <c r="AJ31" s="44">
        <f t="shared" si="24"/>
        <v>4.9154509974461034</v>
      </c>
      <c r="AK31" s="44">
        <f t="shared" si="24"/>
        <v>3.6286415145044786</v>
      </c>
      <c r="AL31" s="44">
        <f t="shared" si="24"/>
        <v>1.4128637347065274</v>
      </c>
      <c r="AM31" s="44">
        <f t="shared" si="24"/>
        <v>1.9930819271824101</v>
      </c>
      <c r="AN31" s="44">
        <f t="shared" si="24"/>
        <v>3.4185716741967687</v>
      </c>
      <c r="AO31" s="44">
        <f t="shared" si="24"/>
        <v>3.3976034142716651</v>
      </c>
      <c r="AP31" s="44">
        <f t="shared" si="24"/>
        <v>4.5016966208087057</v>
      </c>
      <c r="AQ31" s="44">
        <f t="shared" si="24"/>
        <v>4.4327631648932861</v>
      </c>
      <c r="AR31" s="44">
        <f t="shared" si="24"/>
        <v>10.272232750721248</v>
      </c>
      <c r="AS31" s="44">
        <f t="shared" si="24"/>
        <v>11.504515430042604</v>
      </c>
      <c r="AT31" s="44">
        <f t="shared" si="24"/>
        <v>7.4078777105703724</v>
      </c>
      <c r="AU31" s="44">
        <f t="shared" si="24"/>
        <v>13.626982979794064</v>
      </c>
    </row>
    <row r="32" spans="1:47" ht="11.25" customHeight="1" x14ac:dyDescent="0.25">
      <c r="A32" s="47" t="s">
        <v>136</v>
      </c>
      <c r="B32" s="47">
        <f t="shared" ref="B32:K32" si="25">((B29-B24)/B24)*100</f>
        <v>0.42633038459215777</v>
      </c>
      <c r="C32" s="47">
        <f t="shared" si="25"/>
        <v>-1.6156218213156555</v>
      </c>
      <c r="D32" s="47">
        <f t="shared" si="25"/>
        <v>-0.23113093079498298</v>
      </c>
      <c r="E32" s="47">
        <f t="shared" si="25"/>
        <v>0.13770331197486693</v>
      </c>
      <c r="F32" s="47">
        <f t="shared" si="25"/>
        <v>-1.1178500208171656</v>
      </c>
      <c r="G32" s="47">
        <f t="shared" si="25"/>
        <v>-8.0545259507545847E-2</v>
      </c>
      <c r="H32" s="47">
        <f t="shared" si="25"/>
        <v>-2.9485190534017849</v>
      </c>
      <c r="I32" s="47">
        <f t="shared" si="25"/>
        <v>0.56287100893998343</v>
      </c>
      <c r="J32" s="47">
        <f t="shared" si="25"/>
        <v>-75.882724615239226</v>
      </c>
      <c r="K32" s="47">
        <f t="shared" si="25"/>
        <v>-0.14593076251312836</v>
      </c>
      <c r="L32" s="47"/>
      <c r="M32" s="47"/>
      <c r="N32" s="47">
        <f t="shared" ref="N32:AA32" si="26">((N29-N24)/N24)*100</f>
        <v>9.0214013600585119</v>
      </c>
      <c r="O32" s="47">
        <f t="shared" si="26"/>
        <v>7.3021062394119536</v>
      </c>
      <c r="P32" s="47">
        <f t="shared" si="26"/>
        <v>5.0408889170840459</v>
      </c>
      <c r="Q32" s="47">
        <f t="shared" si="26"/>
        <v>4.397512375480729</v>
      </c>
      <c r="R32" s="47">
        <f t="shared" si="26"/>
        <v>-5.6038728351209457</v>
      </c>
      <c r="S32" s="47">
        <f t="shared" si="26"/>
        <v>14.111515244638504</v>
      </c>
      <c r="T32" s="47">
        <f t="shared" si="26"/>
        <v>8.9618617189443963</v>
      </c>
      <c r="U32" s="47">
        <f t="shared" si="26"/>
        <v>3.1935065253318138</v>
      </c>
      <c r="V32" s="47">
        <f t="shared" si="26"/>
        <v>-11.920115715603394</v>
      </c>
      <c r="W32" s="47">
        <f t="shared" si="26"/>
        <v>4.9558025237004655</v>
      </c>
      <c r="X32" s="47">
        <f t="shared" si="26"/>
        <v>4.07838774387809</v>
      </c>
      <c r="Y32" s="47">
        <f t="shared" si="26"/>
        <v>-0.58599022867101902</v>
      </c>
      <c r="Z32" s="47">
        <f t="shared" si="26"/>
        <v>0.73325443943810609</v>
      </c>
      <c r="AA32" s="47">
        <f t="shared" si="26"/>
        <v>15.90404046794484</v>
      </c>
      <c r="AB32" s="47"/>
      <c r="AC32" s="47">
        <f t="shared" ref="AC32:AU32" si="27">((AC29-AC24)/AC24)*100</f>
        <v>7.8958183106136577</v>
      </c>
      <c r="AD32" s="47">
        <f t="shared" si="27"/>
        <v>9.2789033984777411</v>
      </c>
      <c r="AE32" s="47">
        <f t="shared" si="27"/>
        <v>7.6371777085674442</v>
      </c>
      <c r="AF32" s="47">
        <f t="shared" si="27"/>
        <v>3.3342733523552495</v>
      </c>
      <c r="AG32" s="47">
        <f t="shared" si="27"/>
        <v>6.0608317440186878</v>
      </c>
      <c r="AH32" s="47">
        <f t="shared" si="27"/>
        <v>6.6596646218948425</v>
      </c>
      <c r="AI32" s="47">
        <f t="shared" si="27"/>
        <v>5.0536354762624098</v>
      </c>
      <c r="AJ32" s="47">
        <f t="shared" si="27"/>
        <v>1.4748018184864595</v>
      </c>
      <c r="AK32" s="47">
        <f t="shared" si="27"/>
        <v>0.99083607723601064</v>
      </c>
      <c r="AL32" s="47">
        <f t="shared" si="27"/>
        <v>0.97296415686549587</v>
      </c>
      <c r="AM32" s="47">
        <f t="shared" si="27"/>
        <v>0.84955091009173911</v>
      </c>
      <c r="AN32" s="47">
        <f t="shared" si="27"/>
        <v>-0.90143470165579831</v>
      </c>
      <c r="AO32" s="47">
        <f t="shared" si="27"/>
        <v>-3.7567584005723695</v>
      </c>
      <c r="AP32" s="47">
        <f t="shared" si="27"/>
        <v>4.7992183463214673</v>
      </c>
      <c r="AQ32" s="47">
        <f t="shared" si="27"/>
        <v>11.794336723343841</v>
      </c>
      <c r="AR32" s="47">
        <f t="shared" si="27"/>
        <v>-10.386392428327641</v>
      </c>
      <c r="AS32" s="47">
        <f t="shared" si="27"/>
        <v>126.80920891903817</v>
      </c>
      <c r="AT32" s="47">
        <f t="shared" si="27"/>
        <v>56.351201025244194</v>
      </c>
      <c r="AU32" s="47">
        <f t="shared" si="27"/>
        <v>113.39214529903249</v>
      </c>
    </row>
    <row r="33" spans="1:47" ht="11.25" customHeight="1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</row>
    <row r="34" spans="1:47" ht="11.25" customHeight="1" x14ac:dyDescent="0.25">
      <c r="A34" s="42" t="s">
        <v>321</v>
      </c>
      <c r="B34" s="20" t="s">
        <v>322</v>
      </c>
      <c r="C34" s="20" t="s">
        <v>323</v>
      </c>
      <c r="D34" s="20" t="s">
        <v>324</v>
      </c>
      <c r="E34" s="20" t="s">
        <v>325</v>
      </c>
      <c r="F34" s="20" t="s">
        <v>85</v>
      </c>
      <c r="G34" s="20" t="s">
        <v>86</v>
      </c>
      <c r="H34" s="20" t="s">
        <v>87</v>
      </c>
      <c r="I34" s="20" t="s">
        <v>326</v>
      </c>
      <c r="J34" s="20" t="s">
        <v>327</v>
      </c>
      <c r="K34" s="20" t="s">
        <v>328</v>
      </c>
      <c r="L34" s="17" t="s">
        <v>91</v>
      </c>
      <c r="M34" s="17" t="s">
        <v>92</v>
      </c>
      <c r="N34" s="20" t="s">
        <v>329</v>
      </c>
      <c r="O34" s="20" t="s">
        <v>330</v>
      </c>
      <c r="P34" s="20" t="s">
        <v>331</v>
      </c>
      <c r="Q34" s="20" t="s">
        <v>332</v>
      </c>
      <c r="R34" s="20" t="s">
        <v>333</v>
      </c>
      <c r="S34" s="20" t="s">
        <v>334</v>
      </c>
      <c r="T34" s="20" t="s">
        <v>335</v>
      </c>
      <c r="U34" s="20" t="s">
        <v>336</v>
      </c>
      <c r="V34" s="20" t="s">
        <v>337</v>
      </c>
      <c r="W34" s="20" t="s">
        <v>338</v>
      </c>
      <c r="X34" s="20" t="s">
        <v>339</v>
      </c>
      <c r="Y34" s="20" t="s">
        <v>340</v>
      </c>
      <c r="Z34" s="20" t="s">
        <v>341</v>
      </c>
      <c r="AA34" s="20" t="s">
        <v>342</v>
      </c>
      <c r="AB34" s="20" t="s">
        <v>343</v>
      </c>
      <c r="AC34" s="20" t="s">
        <v>344</v>
      </c>
      <c r="AD34" s="20" t="s">
        <v>345</v>
      </c>
      <c r="AE34" s="20" t="s">
        <v>346</v>
      </c>
      <c r="AF34" s="20" t="s">
        <v>347</v>
      </c>
      <c r="AG34" s="20" t="s">
        <v>348</v>
      </c>
      <c r="AH34" s="20" t="s">
        <v>349</v>
      </c>
      <c r="AI34" s="20" t="s">
        <v>350</v>
      </c>
      <c r="AJ34" s="20" t="s">
        <v>351</v>
      </c>
      <c r="AK34" s="20" t="s">
        <v>352</v>
      </c>
      <c r="AL34" s="20" t="s">
        <v>353</v>
      </c>
      <c r="AM34" s="20" t="s">
        <v>354</v>
      </c>
      <c r="AN34" s="20" t="s">
        <v>355</v>
      </c>
      <c r="AO34" s="20" t="s">
        <v>356</v>
      </c>
      <c r="AP34" s="20" t="s">
        <v>357</v>
      </c>
      <c r="AQ34" s="20" t="s">
        <v>358</v>
      </c>
      <c r="AR34" s="20" t="s">
        <v>359</v>
      </c>
      <c r="AS34" s="20" t="s">
        <v>360</v>
      </c>
      <c r="AT34" s="20" t="s">
        <v>361</v>
      </c>
      <c r="AU34" s="20" t="s">
        <v>362</v>
      </c>
    </row>
    <row r="35" spans="1:47" ht="11.25" customHeight="1" x14ac:dyDescent="0.25">
      <c r="A35" s="42" t="s">
        <v>180</v>
      </c>
      <c r="B35" s="42">
        <v>48.833062966407056</v>
      </c>
      <c r="C35" s="42">
        <v>1.1605454168718263</v>
      </c>
      <c r="D35" s="42">
        <v>15.579954287575488</v>
      </c>
      <c r="E35" s="42">
        <v>13.56309697028091</v>
      </c>
      <c r="F35" s="42">
        <v>0.1967109928453519</v>
      </c>
      <c r="G35" s="42">
        <v>7.2581721219988244</v>
      </c>
      <c r="H35" s="42">
        <v>10.287938939111484</v>
      </c>
      <c r="I35" s="42">
        <v>2.389884600668112</v>
      </c>
      <c r="J35" s="42">
        <v>0.4622769390432846</v>
      </c>
      <c r="K35" s="43">
        <v>9.8356765197668339E-2</v>
      </c>
      <c r="L35" s="43">
        <v>0.17</v>
      </c>
      <c r="M35" s="20">
        <f t="shared" ref="M35:M39" si="28">SUM(B35:L35)</f>
        <v>100</v>
      </c>
      <c r="N35" s="42">
        <v>34.9</v>
      </c>
      <c r="O35" s="42">
        <v>306</v>
      </c>
      <c r="P35" s="42">
        <v>183</v>
      </c>
      <c r="Q35" s="42">
        <v>60.6</v>
      </c>
      <c r="R35" s="42">
        <v>160.5</v>
      </c>
      <c r="S35" s="42">
        <v>165.3</v>
      </c>
      <c r="T35" s="42">
        <v>98</v>
      </c>
      <c r="U35" s="42">
        <v>19.8</v>
      </c>
      <c r="V35" s="42">
        <v>14.04</v>
      </c>
      <c r="W35" s="42">
        <v>176.9</v>
      </c>
      <c r="X35" s="42">
        <v>23.37</v>
      </c>
      <c r="Y35" s="42">
        <v>24</v>
      </c>
      <c r="Z35" s="42">
        <v>4.9000000000000004</v>
      </c>
      <c r="AA35" s="42">
        <v>0.69</v>
      </c>
      <c r="AB35" s="42">
        <v>142.30000000000001</v>
      </c>
      <c r="AC35" s="42">
        <v>9.27</v>
      </c>
      <c r="AD35" s="42">
        <v>20.59</v>
      </c>
      <c r="AE35" s="42">
        <v>2.7759999999999998</v>
      </c>
      <c r="AF35" s="42">
        <v>12.5</v>
      </c>
      <c r="AG35" s="42">
        <v>3.33</v>
      </c>
      <c r="AH35" s="42">
        <v>1.1739999999999999</v>
      </c>
      <c r="AI35" s="42">
        <v>4.0720000000000001</v>
      </c>
      <c r="AJ35" s="42">
        <v>0.68200000000000005</v>
      </c>
      <c r="AK35" s="42">
        <v>4.2380000000000004</v>
      </c>
      <c r="AL35" s="42">
        <v>0.88800000000000001</v>
      </c>
      <c r="AM35" s="42">
        <v>2.5529999999999999</v>
      </c>
      <c r="AN35" s="42">
        <v>0.36799999999999999</v>
      </c>
      <c r="AO35" s="42">
        <v>2.36</v>
      </c>
      <c r="AP35" s="42">
        <v>0.35199999999999998</v>
      </c>
      <c r="AQ35" s="42">
        <v>2.5</v>
      </c>
      <c r="AR35" s="42">
        <v>0.3</v>
      </c>
      <c r="AS35" s="42">
        <v>3.3</v>
      </c>
      <c r="AT35" s="42">
        <v>1.65</v>
      </c>
      <c r="AU35" s="42">
        <v>0.48499999999999999</v>
      </c>
    </row>
    <row r="36" spans="1:47" ht="11.25" customHeight="1" x14ac:dyDescent="0.25">
      <c r="A36" s="44" t="s">
        <v>363</v>
      </c>
      <c r="B36" s="44">
        <v>49.345698400192063</v>
      </c>
      <c r="C36" s="44">
        <v>1.1481900139626431</v>
      </c>
      <c r="D36" s="44">
        <v>15.378384100170825</v>
      </c>
      <c r="E36" s="44">
        <v>13.589067112147166</v>
      </c>
      <c r="F36" s="44">
        <v>0.18835371986600444</v>
      </c>
      <c r="G36" s="44">
        <v>7.2966706664459542</v>
      </c>
      <c r="H36" s="44">
        <v>9.8788820841278202</v>
      </c>
      <c r="I36" s="44">
        <v>2.4103070902994532</v>
      </c>
      <c r="J36" s="44">
        <v>0.46094034361056641</v>
      </c>
      <c r="K36" s="45">
        <v>0.11539645503528967</v>
      </c>
      <c r="L36" s="45">
        <v>0.17</v>
      </c>
      <c r="M36" s="44">
        <f t="shared" si="28"/>
        <v>99.981889985857777</v>
      </c>
      <c r="N36" s="44">
        <v>32.906394815191</v>
      </c>
      <c r="O36" s="44">
        <v>289.44187669148903</v>
      </c>
      <c r="P36" s="44">
        <v>157.14246106388799</v>
      </c>
      <c r="Q36" s="44">
        <v>56.887742938938402</v>
      </c>
      <c r="R36" s="44">
        <v>135.595761678125</v>
      </c>
      <c r="S36" s="44">
        <v>153.32763382812101</v>
      </c>
      <c r="T36" s="44">
        <v>99.452694710389906</v>
      </c>
      <c r="U36" s="44">
        <v>18.9303067513682</v>
      </c>
      <c r="V36" s="44">
        <v>12.339817151977501</v>
      </c>
      <c r="W36" s="44">
        <v>162.19330523612101</v>
      </c>
      <c r="X36" s="44">
        <v>21.5523607209199</v>
      </c>
      <c r="Y36" s="44">
        <v>76.1499012232794</v>
      </c>
      <c r="Z36" s="44">
        <v>4.46544836362947</v>
      </c>
      <c r="AA36" s="44" t="s">
        <v>182</v>
      </c>
      <c r="AB36" s="44">
        <v>138.41993246494701</v>
      </c>
      <c r="AC36" s="44">
        <v>8.6238146132732307</v>
      </c>
      <c r="AD36" s="44">
        <v>19.196562280403999</v>
      </c>
      <c r="AE36" s="44">
        <v>2.5222728321752101</v>
      </c>
      <c r="AF36" s="44">
        <v>11.1634264249476</v>
      </c>
      <c r="AG36" s="44">
        <v>3.12639663304437</v>
      </c>
      <c r="AH36" s="44">
        <v>1.08135918890732</v>
      </c>
      <c r="AI36" s="44">
        <v>3.6846494060858301</v>
      </c>
      <c r="AJ36" s="44">
        <v>0.62097717077119996</v>
      </c>
      <c r="AK36" s="44">
        <v>3.9322640018481598</v>
      </c>
      <c r="AL36" s="44">
        <v>0.78799612740106295</v>
      </c>
      <c r="AM36" s="44">
        <v>2.3183530821948799</v>
      </c>
      <c r="AN36" s="44">
        <v>0.32379561325051098</v>
      </c>
      <c r="AO36" s="44">
        <v>2.1603533270514199</v>
      </c>
      <c r="AP36" s="44">
        <v>0.300160262441096</v>
      </c>
      <c r="AQ36" s="44">
        <v>2.31003701016181</v>
      </c>
      <c r="AR36" s="44">
        <v>0.26668871297503099</v>
      </c>
      <c r="AS36" s="44">
        <v>4.3401315655544304</v>
      </c>
      <c r="AT36" s="44">
        <v>1.54146710123849</v>
      </c>
      <c r="AU36" s="44">
        <v>0.45980517625426298</v>
      </c>
    </row>
    <row r="37" spans="1:47" ht="11.25" customHeight="1" x14ac:dyDescent="0.25">
      <c r="A37" s="44" t="s">
        <v>364</v>
      </c>
      <c r="B37" s="44">
        <v>49.596227247119998</v>
      </c>
      <c r="C37" s="44">
        <v>1.1431419561583749</v>
      </c>
      <c r="D37" s="44">
        <v>15.233643015174691</v>
      </c>
      <c r="E37" s="44">
        <v>13.545159642246674</v>
      </c>
      <c r="F37" s="44">
        <v>0.18641261419578375</v>
      </c>
      <c r="G37" s="44">
        <v>7.2740116068772371</v>
      </c>
      <c r="H37" s="44">
        <v>9.8469520468387319</v>
      </c>
      <c r="I37" s="44">
        <v>2.406826960184838</v>
      </c>
      <c r="J37" s="44">
        <v>0.46447843701140784</v>
      </c>
      <c r="K37" s="45">
        <v>0.11503634415246619</v>
      </c>
      <c r="L37" s="45">
        <v>0.17</v>
      </c>
      <c r="M37" s="44">
        <f t="shared" si="28"/>
        <v>99.981889869960227</v>
      </c>
      <c r="N37" s="44">
        <v>32.536094718029901</v>
      </c>
      <c r="O37" s="44">
        <v>289.48946717633402</v>
      </c>
      <c r="P37" s="44">
        <v>159.49759183438701</v>
      </c>
      <c r="Q37" s="44">
        <v>57.068994994974503</v>
      </c>
      <c r="R37" s="44">
        <v>134.719387008692</v>
      </c>
      <c r="S37" s="44">
        <v>154.47203865417001</v>
      </c>
      <c r="T37" s="44">
        <v>105.096041080541</v>
      </c>
      <c r="U37" s="44">
        <v>18.8551397181811</v>
      </c>
      <c r="V37" s="44">
        <v>12.561816759401699</v>
      </c>
      <c r="W37" s="44">
        <v>160.52735833034799</v>
      </c>
      <c r="X37" s="44">
        <v>21.407146854776698</v>
      </c>
      <c r="Y37" s="44">
        <v>75.788895720491496</v>
      </c>
      <c r="Z37" s="44">
        <v>4.4223754428611404</v>
      </c>
      <c r="AA37" s="44" t="s">
        <v>182</v>
      </c>
      <c r="AB37" s="44">
        <v>137.809992769014</v>
      </c>
      <c r="AC37" s="44">
        <v>8.58214774425171</v>
      </c>
      <c r="AD37" s="44">
        <v>19.1561404859047</v>
      </c>
      <c r="AE37" s="44">
        <v>2.49715094099688</v>
      </c>
      <c r="AF37" s="44">
        <v>11.152310824150501</v>
      </c>
      <c r="AG37" s="44">
        <v>3.0745731145587998</v>
      </c>
      <c r="AH37" s="44">
        <v>1.0983449823885001</v>
      </c>
      <c r="AI37" s="44">
        <v>3.7327600053682799</v>
      </c>
      <c r="AJ37" s="44">
        <v>0.58728089487202495</v>
      </c>
      <c r="AK37" s="44">
        <v>3.8643000231218299</v>
      </c>
      <c r="AL37" s="44">
        <v>0.82042908927615299</v>
      </c>
      <c r="AM37" s="44">
        <v>2.3045103731215302</v>
      </c>
      <c r="AN37" s="44">
        <v>0.32675959626496798</v>
      </c>
      <c r="AO37" s="44">
        <v>2.0961362819624298</v>
      </c>
      <c r="AP37" s="44">
        <v>0.30204042215127402</v>
      </c>
      <c r="AQ37" s="44">
        <v>2.3201313528479899</v>
      </c>
      <c r="AR37" s="44">
        <v>0.26840485265282898</v>
      </c>
      <c r="AS37" s="44">
        <v>4.1467063641147401</v>
      </c>
      <c r="AT37" s="44">
        <v>1.53107114579459</v>
      </c>
      <c r="AU37" s="44">
        <v>0.478366342751054</v>
      </c>
    </row>
    <row r="38" spans="1:47" ht="11.25" customHeight="1" x14ac:dyDescent="0.25">
      <c r="A38" s="44" t="s">
        <v>365</v>
      </c>
      <c r="B38" s="44">
        <v>49.38944642747888</v>
      </c>
      <c r="C38" s="44">
        <v>1.1557316812602907</v>
      </c>
      <c r="D38" s="44">
        <v>15.347315269974581</v>
      </c>
      <c r="E38" s="44">
        <v>13.597770667393764</v>
      </c>
      <c r="F38" s="44">
        <v>0.18777072022208108</v>
      </c>
      <c r="G38" s="44">
        <v>7.2830317841529553</v>
      </c>
      <c r="H38" s="44">
        <v>9.8527405201181164</v>
      </c>
      <c r="I38" s="44">
        <v>2.4085388391929698</v>
      </c>
      <c r="J38" s="44">
        <v>0.47271799610149001</v>
      </c>
      <c r="K38" s="45">
        <v>0.11682602064250983</v>
      </c>
      <c r="L38" s="45">
        <v>0.17</v>
      </c>
      <c r="M38" s="44">
        <f t="shared" si="28"/>
        <v>99.981889926537633</v>
      </c>
      <c r="N38" s="44">
        <v>32.760801637975803</v>
      </c>
      <c r="O38" s="44">
        <v>289.80706853074997</v>
      </c>
      <c r="P38" s="44">
        <v>158.58971233502299</v>
      </c>
      <c r="Q38" s="44">
        <v>56.600846114295599</v>
      </c>
      <c r="R38" s="44">
        <v>135.55297271081201</v>
      </c>
      <c r="S38" s="44">
        <v>154.34898895033601</v>
      </c>
      <c r="T38" s="44">
        <v>102.528600619839</v>
      </c>
      <c r="U38" s="44">
        <v>18.676300057994901</v>
      </c>
      <c r="V38" s="44">
        <v>12.761828303404601</v>
      </c>
      <c r="W38" s="44">
        <v>162.97297435933501</v>
      </c>
      <c r="X38" s="44">
        <v>21.5255771946149</v>
      </c>
      <c r="Y38" s="44">
        <v>75.731539061312105</v>
      </c>
      <c r="Z38" s="44">
        <v>4.4314729406400701</v>
      </c>
      <c r="AA38" s="44">
        <v>0.45904780930907302</v>
      </c>
      <c r="AB38" s="44">
        <v>135.94123183680699</v>
      </c>
      <c r="AC38" s="44">
        <v>8.5049500930334005</v>
      </c>
      <c r="AD38" s="44">
        <v>18.796319657584899</v>
      </c>
      <c r="AE38" s="44">
        <v>2.4596242755769699</v>
      </c>
      <c r="AF38" s="44">
        <v>11.127815065034399</v>
      </c>
      <c r="AG38" s="44">
        <v>3.1786047060853599</v>
      </c>
      <c r="AH38" s="44">
        <v>1.07116767535494</v>
      </c>
      <c r="AI38" s="44">
        <v>3.6666126290420902</v>
      </c>
      <c r="AJ38" s="44">
        <v>0.584674962175045</v>
      </c>
      <c r="AK38" s="44">
        <v>3.8914850229359899</v>
      </c>
      <c r="AL38" s="44">
        <v>0.81150335133262197</v>
      </c>
      <c r="AM38" s="44">
        <v>2.3673954926611498</v>
      </c>
      <c r="AN38" s="44">
        <v>0.3304328192871</v>
      </c>
      <c r="AO38" s="44">
        <v>2.1246845952069702</v>
      </c>
      <c r="AP38" s="44">
        <v>0.30140416757921201</v>
      </c>
      <c r="AQ38" s="44">
        <v>2.2507001261616</v>
      </c>
      <c r="AR38" s="44">
        <v>0.261439335306142</v>
      </c>
      <c r="AS38" s="44">
        <v>4.5070709790830099</v>
      </c>
      <c r="AT38" s="44">
        <v>1.51756936998438</v>
      </c>
      <c r="AU38" s="44">
        <v>0.408567295772649</v>
      </c>
    </row>
    <row r="39" spans="1:47" ht="11.25" customHeight="1" x14ac:dyDescent="0.25">
      <c r="A39" s="44" t="s">
        <v>366</v>
      </c>
      <c r="B39" s="44">
        <v>49.365468533578756</v>
      </c>
      <c r="C39" s="44">
        <v>1.1552253325687876</v>
      </c>
      <c r="D39" s="44">
        <v>15.243436705020322</v>
      </c>
      <c r="E39" s="44">
        <v>13.704941992847436</v>
      </c>
      <c r="F39" s="44">
        <v>0.18919804664794221</v>
      </c>
      <c r="G39" s="44">
        <v>7.2453512466746668</v>
      </c>
      <c r="H39" s="44">
        <v>9.9058933521231403</v>
      </c>
      <c r="I39" s="44">
        <v>2.4072307477295469</v>
      </c>
      <c r="J39" s="44">
        <v>0.47599314407404064</v>
      </c>
      <c r="K39" s="45">
        <v>0.11915074428764386</v>
      </c>
      <c r="L39" s="45">
        <v>0.17</v>
      </c>
      <c r="M39" s="44">
        <f t="shared" si="28"/>
        <v>99.981889845552288</v>
      </c>
      <c r="N39" s="44">
        <v>32.8812987970256</v>
      </c>
      <c r="O39" s="44">
        <v>294.71087791492897</v>
      </c>
      <c r="P39" s="44">
        <v>160.421983385906</v>
      </c>
      <c r="Q39" s="44">
        <v>56.975868730623397</v>
      </c>
      <c r="R39" s="44">
        <v>135.777878646228</v>
      </c>
      <c r="S39" s="44">
        <v>151.900800361802</v>
      </c>
      <c r="T39" s="44">
        <v>103.929193401893</v>
      </c>
      <c r="U39" s="44">
        <v>19.1542218135742</v>
      </c>
      <c r="V39" s="44">
        <v>12.759675631123899</v>
      </c>
      <c r="W39" s="44">
        <v>158.61266522454301</v>
      </c>
      <c r="X39" s="44">
        <v>21.460202669544799</v>
      </c>
      <c r="Y39" s="44">
        <v>75.527743650271105</v>
      </c>
      <c r="Z39" s="44">
        <v>4.4356148601808201</v>
      </c>
      <c r="AA39" s="44">
        <v>0.65819829151047804</v>
      </c>
      <c r="AB39" s="44">
        <v>139.38601250353801</v>
      </c>
      <c r="AC39" s="44">
        <v>8.66364673925899</v>
      </c>
      <c r="AD39" s="44">
        <v>19.276687130028002</v>
      </c>
      <c r="AE39" s="44">
        <v>2.5042819447734299</v>
      </c>
      <c r="AF39" s="44">
        <v>11.5769420505515</v>
      </c>
      <c r="AG39" s="44">
        <v>3.0890267877104698</v>
      </c>
      <c r="AH39" s="44">
        <v>1.09636198986071</v>
      </c>
      <c r="AI39" s="44">
        <v>3.6827304553128402</v>
      </c>
      <c r="AJ39" s="44">
        <v>0.60014326793489903</v>
      </c>
      <c r="AK39" s="44">
        <v>4.1514500907705099</v>
      </c>
      <c r="AL39" s="44">
        <v>0.81319410977133499</v>
      </c>
      <c r="AM39" s="44">
        <v>2.2290322273754999</v>
      </c>
      <c r="AN39" s="44">
        <v>0.31944382498370999</v>
      </c>
      <c r="AO39" s="44">
        <v>2.22316372215644</v>
      </c>
      <c r="AP39" s="44">
        <v>0.31425600034109302</v>
      </c>
      <c r="AQ39" s="44">
        <v>2.2665961331659799</v>
      </c>
      <c r="AR39" s="44">
        <v>0.25574577382160002</v>
      </c>
      <c r="AS39" s="44">
        <v>4.2599557335862102</v>
      </c>
      <c r="AT39" s="44">
        <v>1.53602767279105</v>
      </c>
      <c r="AU39" s="44">
        <v>0.45383562766894397</v>
      </c>
    </row>
    <row r="40" spans="1:47" ht="11.25" customHeight="1" x14ac:dyDescent="0.25">
      <c r="A40" s="46" t="s">
        <v>133</v>
      </c>
      <c r="B40" s="46">
        <f t="shared" ref="B40:K40" si="29">AVERAGE(B36:B39)</f>
        <v>49.424210152092428</v>
      </c>
      <c r="C40" s="46">
        <f t="shared" si="29"/>
        <v>1.1505722459875241</v>
      </c>
      <c r="D40" s="46">
        <f t="shared" si="29"/>
        <v>15.300694772585105</v>
      </c>
      <c r="E40" s="46">
        <f t="shared" si="29"/>
        <v>13.60923485365876</v>
      </c>
      <c r="F40" s="46">
        <f t="shared" si="29"/>
        <v>0.18793377523295285</v>
      </c>
      <c r="G40" s="46">
        <f t="shared" si="29"/>
        <v>7.2747663260377031</v>
      </c>
      <c r="H40" s="46">
        <f t="shared" si="29"/>
        <v>9.8711170008019522</v>
      </c>
      <c r="I40" s="46">
        <f t="shared" si="29"/>
        <v>2.4082259093517022</v>
      </c>
      <c r="J40" s="46">
        <f t="shared" si="29"/>
        <v>0.46853248019937621</v>
      </c>
      <c r="K40" s="46">
        <f t="shared" si="29"/>
        <v>0.11660239102947739</v>
      </c>
      <c r="L40" s="46"/>
      <c r="M40" s="46"/>
      <c r="N40" s="46">
        <f t="shared" ref="N40:AU40" si="30">AVERAGE(N36:N39)</f>
        <v>32.771147492055576</v>
      </c>
      <c r="O40" s="46">
        <f t="shared" si="30"/>
        <v>290.86232257837548</v>
      </c>
      <c r="P40" s="46">
        <f t="shared" si="30"/>
        <v>158.912937154801</v>
      </c>
      <c r="Q40" s="46">
        <f t="shared" si="30"/>
        <v>56.883363194707975</v>
      </c>
      <c r="R40" s="46">
        <f t="shared" si="30"/>
        <v>135.41150001096426</v>
      </c>
      <c r="S40" s="46">
        <f t="shared" si="30"/>
        <v>153.51236544860726</v>
      </c>
      <c r="T40" s="46">
        <f t="shared" si="30"/>
        <v>102.75163245316571</v>
      </c>
      <c r="U40" s="46">
        <f t="shared" si="30"/>
        <v>18.903992085279601</v>
      </c>
      <c r="V40" s="46">
        <f t="shared" si="30"/>
        <v>12.605784461476924</v>
      </c>
      <c r="W40" s="46">
        <f t="shared" si="30"/>
        <v>161.07657578758676</v>
      </c>
      <c r="X40" s="46">
        <f t="shared" si="30"/>
        <v>21.486321859964075</v>
      </c>
      <c r="Y40" s="46">
        <f t="shared" si="30"/>
        <v>75.799519913838537</v>
      </c>
      <c r="Z40" s="46">
        <f t="shared" si="30"/>
        <v>4.4387279018278747</v>
      </c>
      <c r="AA40" s="46">
        <f t="shared" si="30"/>
        <v>0.55862305040977556</v>
      </c>
      <c r="AB40" s="46">
        <f t="shared" si="30"/>
        <v>137.88929239357651</v>
      </c>
      <c r="AC40" s="46">
        <f t="shared" si="30"/>
        <v>8.5936397974543333</v>
      </c>
      <c r="AD40" s="46">
        <f t="shared" si="30"/>
        <v>19.106427388480398</v>
      </c>
      <c r="AE40" s="46">
        <f t="shared" si="30"/>
        <v>2.4958324983806222</v>
      </c>
      <c r="AF40" s="46">
        <f t="shared" si="30"/>
        <v>11.255123591170999</v>
      </c>
      <c r="AG40" s="46">
        <f t="shared" si="30"/>
        <v>3.11715031034975</v>
      </c>
      <c r="AH40" s="46">
        <f t="shared" si="30"/>
        <v>1.0868084591278675</v>
      </c>
      <c r="AI40" s="46">
        <f t="shared" si="30"/>
        <v>3.6916881239522601</v>
      </c>
      <c r="AJ40" s="46">
        <f t="shared" si="30"/>
        <v>0.59826907393829232</v>
      </c>
      <c r="AK40" s="46">
        <f t="shared" si="30"/>
        <v>3.9598747846691222</v>
      </c>
      <c r="AL40" s="46">
        <f t="shared" si="30"/>
        <v>0.8082806694452932</v>
      </c>
      <c r="AM40" s="46">
        <f t="shared" si="30"/>
        <v>2.304822793838265</v>
      </c>
      <c r="AN40" s="46">
        <f t="shared" si="30"/>
        <v>0.32510796344657222</v>
      </c>
      <c r="AO40" s="46">
        <f t="shared" si="30"/>
        <v>2.1510844815943146</v>
      </c>
      <c r="AP40" s="46">
        <f t="shared" si="30"/>
        <v>0.30446521312816877</v>
      </c>
      <c r="AQ40" s="46">
        <f t="shared" si="30"/>
        <v>2.2868661555843448</v>
      </c>
      <c r="AR40" s="46">
        <f t="shared" si="30"/>
        <v>0.26306966868890047</v>
      </c>
      <c r="AS40" s="46">
        <f t="shared" si="30"/>
        <v>4.3134661605845981</v>
      </c>
      <c r="AT40" s="46">
        <f t="shared" si="30"/>
        <v>1.5315338224521275</v>
      </c>
      <c r="AU40" s="46">
        <f t="shared" si="30"/>
        <v>0.45014361061172747</v>
      </c>
    </row>
    <row r="41" spans="1:47" ht="11.25" customHeight="1" x14ac:dyDescent="0.25">
      <c r="A41" s="44" t="s">
        <v>134</v>
      </c>
      <c r="B41" s="44">
        <f t="shared" ref="B41:K41" si="31">_xlfn.STDEV.S(B36:B39)</f>
        <v>0.11606473834718402</v>
      </c>
      <c r="C41" s="44">
        <f t="shared" si="31"/>
        <v>6.0320041841312065E-3</v>
      </c>
      <c r="D41" s="44">
        <f t="shared" si="31"/>
        <v>7.2992070050204291E-2</v>
      </c>
      <c r="E41" s="44">
        <f t="shared" si="31"/>
        <v>6.7832279861388442E-2</v>
      </c>
      <c r="F41" s="44">
        <f t="shared" si="31"/>
        <v>1.1712178196446891E-3</v>
      </c>
      <c r="G41" s="44">
        <f t="shared" si="31"/>
        <v>2.1709709206715385E-2</v>
      </c>
      <c r="H41" s="44">
        <f t="shared" si="31"/>
        <v>2.7026722409745487E-2</v>
      </c>
      <c r="I41" s="44">
        <f t="shared" si="31"/>
        <v>1.5680821246051311E-3</v>
      </c>
      <c r="J41" s="44">
        <f t="shared" si="31"/>
        <v>7.0060890890383757E-3</v>
      </c>
      <c r="K41" s="44">
        <f t="shared" si="31"/>
        <v>1.8664493006157203E-3</v>
      </c>
      <c r="L41" s="44"/>
      <c r="M41" s="44"/>
      <c r="N41" s="44">
        <f t="shared" ref="N41:AU41" si="32">_xlfn.STDEV.S(N36:N39)</f>
        <v>0.16909759674588534</v>
      </c>
      <c r="O41" s="44">
        <f t="shared" si="32"/>
        <v>2.5708194384950129</v>
      </c>
      <c r="P41" s="44">
        <f t="shared" si="32"/>
        <v>1.3973906033018781</v>
      </c>
      <c r="Q41" s="44">
        <f t="shared" si="32"/>
        <v>0.20236231725088877</v>
      </c>
      <c r="R41" s="44">
        <f t="shared" si="32"/>
        <v>0.47160032480873715</v>
      </c>
      <c r="S41" s="44">
        <f t="shared" si="32"/>
        <v>1.1905432017552711</v>
      </c>
      <c r="T41" s="44">
        <f t="shared" si="32"/>
        <v>2.4369130082590829</v>
      </c>
      <c r="U41" s="44">
        <f t="shared" si="32"/>
        <v>0.19793735678566465</v>
      </c>
      <c r="V41" s="44">
        <f t="shared" si="32"/>
        <v>0.2005857599191275</v>
      </c>
      <c r="W41" s="44">
        <f t="shared" si="32"/>
        <v>1.9335552127421314</v>
      </c>
      <c r="X41" s="44">
        <f t="shared" si="32"/>
        <v>6.5454834324824324E-2</v>
      </c>
      <c r="Y41" s="44">
        <f t="shared" si="32"/>
        <v>0.25907763909599485</v>
      </c>
      <c r="Z41" s="44">
        <f t="shared" si="32"/>
        <v>1.8652180241481051E-2</v>
      </c>
      <c r="AA41" s="44">
        <f t="shared" si="32"/>
        <v>0.14082065644118413</v>
      </c>
      <c r="AB41" s="44">
        <f t="shared" si="32"/>
        <v>1.4517780289704736</v>
      </c>
      <c r="AC41" s="44">
        <f t="shared" si="32"/>
        <v>6.7846450085540744E-2</v>
      </c>
      <c r="AD41" s="44">
        <f t="shared" si="32"/>
        <v>0.2127211595419454</v>
      </c>
      <c r="AE41" s="44">
        <f t="shared" si="32"/>
        <v>2.6351837918479542E-2</v>
      </c>
      <c r="AF41" s="44">
        <f t="shared" si="32"/>
        <v>0.21506077976619017</v>
      </c>
      <c r="AG41" s="44">
        <f t="shared" si="32"/>
        <v>4.6425163312098373E-2</v>
      </c>
      <c r="AH41" s="44">
        <f t="shared" si="32"/>
        <v>1.2893021127396823E-2</v>
      </c>
      <c r="AI41" s="44">
        <f t="shared" si="32"/>
        <v>2.8550909294909204E-2</v>
      </c>
      <c r="AJ41" s="44">
        <f t="shared" si="32"/>
        <v>1.6580211284677508E-2</v>
      </c>
      <c r="AK41" s="44">
        <f t="shared" si="32"/>
        <v>0.13073528953648175</v>
      </c>
      <c r="AL41" s="44">
        <f t="shared" si="32"/>
        <v>1.4066204471657859E-2</v>
      </c>
      <c r="AM41" s="44">
        <f t="shared" si="32"/>
        <v>5.7279196085034977E-2</v>
      </c>
      <c r="AN41" s="44">
        <f t="shared" si="32"/>
        <v>4.6506884168827454E-3</v>
      </c>
      <c r="AO41" s="44">
        <f t="shared" si="32"/>
        <v>5.4764912916241651E-2</v>
      </c>
      <c r="AP41" s="44">
        <f t="shared" si="32"/>
        <v>6.5737286679962564E-3</v>
      </c>
      <c r="AQ41" s="44">
        <f t="shared" si="32"/>
        <v>3.3477939720991987E-2</v>
      </c>
      <c r="AR41" s="44">
        <f t="shared" si="32"/>
        <v>5.7113656405492763E-3</v>
      </c>
      <c r="AS41" s="44">
        <f t="shared" si="32"/>
        <v>0.15151024727085449</v>
      </c>
      <c r="AT41" s="44">
        <f t="shared" si="32"/>
        <v>1.0232052917664219E-2</v>
      </c>
      <c r="AU41" s="44">
        <f t="shared" si="32"/>
        <v>2.9620316257720544E-2</v>
      </c>
    </row>
    <row r="42" spans="1:47" ht="11.25" customHeight="1" x14ac:dyDescent="0.25">
      <c r="A42" s="44" t="s">
        <v>135</v>
      </c>
      <c r="B42" s="44">
        <f t="shared" ref="B42:K42" si="33">(B41/B40)*100</f>
        <v>0.23483377476346029</v>
      </c>
      <c r="C42" s="44">
        <f t="shared" si="33"/>
        <v>0.52426122785136375</v>
      </c>
      <c r="D42" s="44">
        <f t="shared" si="33"/>
        <v>0.47705069041039394</v>
      </c>
      <c r="E42" s="44">
        <f t="shared" si="33"/>
        <v>0.4984283142351103</v>
      </c>
      <c r="F42" s="44">
        <f t="shared" si="33"/>
        <v>0.62320773272016117</v>
      </c>
      <c r="G42" s="44">
        <f t="shared" si="33"/>
        <v>0.29842483227278949</v>
      </c>
      <c r="H42" s="44">
        <f t="shared" si="33"/>
        <v>0.27379598891948875</v>
      </c>
      <c r="I42" s="44">
        <f t="shared" si="33"/>
        <v>6.5113580852855332E-2</v>
      </c>
      <c r="J42" s="44">
        <f t="shared" si="33"/>
        <v>1.4953262335317823</v>
      </c>
      <c r="K42" s="44">
        <f t="shared" si="33"/>
        <v>1.6006955639047546</v>
      </c>
      <c r="L42" s="44"/>
      <c r="M42" s="44"/>
      <c r="N42" s="44">
        <f t="shared" ref="N42:AU42" si="34">(N41/N40)*100</f>
        <v>0.51599534861230667</v>
      </c>
      <c r="O42" s="44">
        <f t="shared" si="34"/>
        <v>0.88386127694565275</v>
      </c>
      <c r="P42" s="44">
        <f t="shared" si="34"/>
        <v>0.87934351244206477</v>
      </c>
      <c r="Q42" s="44">
        <f t="shared" si="34"/>
        <v>0.35574956522562845</v>
      </c>
      <c r="R42" s="44">
        <f t="shared" si="34"/>
        <v>0.34827198928492165</v>
      </c>
      <c r="S42" s="44">
        <f t="shared" si="34"/>
        <v>0.77553570246680892</v>
      </c>
      <c r="T42" s="44">
        <f t="shared" si="34"/>
        <v>2.3716538122835469</v>
      </c>
      <c r="U42" s="44">
        <f t="shared" si="34"/>
        <v>1.0470664391559759</v>
      </c>
      <c r="V42" s="44">
        <f t="shared" si="34"/>
        <v>1.5912199715306445</v>
      </c>
      <c r="W42" s="44">
        <f t="shared" si="34"/>
        <v>1.2003950315481806</v>
      </c>
      <c r="X42" s="44">
        <f t="shared" si="34"/>
        <v>0.30463489633741231</v>
      </c>
      <c r="Y42" s="44">
        <f t="shared" si="34"/>
        <v>0.34179324538003525</v>
      </c>
      <c r="Z42" s="44">
        <f t="shared" si="34"/>
        <v>0.42021454466267366</v>
      </c>
      <c r="AA42" s="44">
        <f t="shared" si="34"/>
        <v>25.208529497285465</v>
      </c>
      <c r="AB42" s="44">
        <f t="shared" si="34"/>
        <v>1.0528576974829003</v>
      </c>
      <c r="AC42" s="44">
        <f t="shared" si="34"/>
        <v>0.78949608878927746</v>
      </c>
      <c r="AD42" s="44">
        <f t="shared" si="34"/>
        <v>1.1133486926509282</v>
      </c>
      <c r="AE42" s="44">
        <f t="shared" si="34"/>
        <v>1.0558335920209982</v>
      </c>
      <c r="AF42" s="44">
        <f t="shared" si="34"/>
        <v>1.9107811480177175</v>
      </c>
      <c r="AG42" s="44">
        <f t="shared" si="34"/>
        <v>1.4893463160231559</v>
      </c>
      <c r="AH42" s="44">
        <f t="shared" si="34"/>
        <v>1.1863195413240621</v>
      </c>
      <c r="AI42" s="44">
        <f t="shared" si="34"/>
        <v>0.77338356698298427</v>
      </c>
      <c r="AJ42" s="44">
        <f t="shared" si="34"/>
        <v>2.7713635898865889</v>
      </c>
      <c r="AK42" s="44">
        <f t="shared" si="34"/>
        <v>3.3015005939741013</v>
      </c>
      <c r="AL42" s="44">
        <f t="shared" si="34"/>
        <v>1.7402623869888181</v>
      </c>
      <c r="AM42" s="44">
        <f t="shared" si="34"/>
        <v>2.4851887198515095</v>
      </c>
      <c r="AN42" s="44">
        <f t="shared" si="34"/>
        <v>1.4305058441446121</v>
      </c>
      <c r="AO42" s="44">
        <f t="shared" si="34"/>
        <v>2.5459210637627612</v>
      </c>
      <c r="AP42" s="44">
        <f t="shared" si="34"/>
        <v>2.1591066514482087</v>
      </c>
      <c r="AQ42" s="44">
        <f t="shared" si="34"/>
        <v>1.4639221293839837</v>
      </c>
      <c r="AR42" s="44">
        <f t="shared" si="34"/>
        <v>2.1710468063512836</v>
      </c>
      <c r="AS42" s="44">
        <f t="shared" si="34"/>
        <v>3.5124941666476528</v>
      </c>
      <c r="AT42" s="44">
        <f t="shared" si="34"/>
        <v>0.66809186762077211</v>
      </c>
      <c r="AU42" s="44">
        <f t="shared" si="34"/>
        <v>6.5801925339932508</v>
      </c>
    </row>
    <row r="43" spans="1:47" ht="11.25" customHeight="1" x14ac:dyDescent="0.25">
      <c r="A43" s="47" t="s">
        <v>136</v>
      </c>
      <c r="B43" s="47">
        <f t="shared" ref="B43:K43" si="35">((B40-B35)/B35)*100</f>
        <v>1.2105470142064008</v>
      </c>
      <c r="C43" s="47">
        <f t="shared" si="35"/>
        <v>-0.85935205458691122</v>
      </c>
      <c r="D43" s="47">
        <f t="shared" si="35"/>
        <v>-1.792428333458481</v>
      </c>
      <c r="E43" s="47">
        <f t="shared" si="35"/>
        <v>0.3401721854451592</v>
      </c>
      <c r="F43" s="47">
        <f t="shared" si="35"/>
        <v>-4.4619863310330752</v>
      </c>
      <c r="G43" s="47">
        <f t="shared" si="35"/>
        <v>0.22862786607916388</v>
      </c>
      <c r="H43" s="47">
        <f t="shared" si="35"/>
        <v>-4.0515592168311478</v>
      </c>
      <c r="I43" s="47">
        <f t="shared" si="35"/>
        <v>0.76745582939288026</v>
      </c>
      <c r="J43" s="47">
        <f t="shared" si="35"/>
        <v>1.3532020803455842</v>
      </c>
      <c r="K43" s="47">
        <f t="shared" si="35"/>
        <v>18.550453337033481</v>
      </c>
      <c r="L43" s="47"/>
      <c r="M43" s="47"/>
      <c r="N43" s="47">
        <f t="shared" ref="N43:AU43" si="36">((N40-N35)/N35)*100</f>
        <v>-6.0998639196115265</v>
      </c>
      <c r="O43" s="47">
        <f t="shared" si="36"/>
        <v>-4.946953405759646</v>
      </c>
      <c r="P43" s="47">
        <f t="shared" si="36"/>
        <v>-13.162329423606012</v>
      </c>
      <c r="Q43" s="47">
        <f t="shared" si="36"/>
        <v>-6.1330640351353569</v>
      </c>
      <c r="R43" s="47">
        <f t="shared" si="36"/>
        <v>-15.631464167623513</v>
      </c>
      <c r="S43" s="47">
        <f t="shared" si="36"/>
        <v>-7.1310553849925924</v>
      </c>
      <c r="T43" s="47">
        <f t="shared" si="36"/>
        <v>4.848604544046645</v>
      </c>
      <c r="U43" s="47">
        <f t="shared" si="36"/>
        <v>-4.525292498587878</v>
      </c>
      <c r="V43" s="47">
        <f t="shared" si="36"/>
        <v>-10.21521038834099</v>
      </c>
      <c r="W43" s="47">
        <f t="shared" si="36"/>
        <v>-8.9448412732692155</v>
      </c>
      <c r="X43" s="47">
        <f t="shared" si="36"/>
        <v>-8.0602402226612142</v>
      </c>
      <c r="Y43" s="47">
        <f t="shared" si="36"/>
        <v>215.83133297432724</v>
      </c>
      <c r="Z43" s="47">
        <f t="shared" si="36"/>
        <v>-9.4137162892270538</v>
      </c>
      <c r="AA43" s="47">
        <f t="shared" si="36"/>
        <v>-19.040137621771652</v>
      </c>
      <c r="AB43" s="47">
        <f t="shared" si="36"/>
        <v>-3.0995837009300775</v>
      </c>
      <c r="AC43" s="47">
        <f t="shared" si="36"/>
        <v>-7.2962265646781699</v>
      </c>
      <c r="AD43" s="47">
        <f t="shared" si="36"/>
        <v>-7.2053065153938887</v>
      </c>
      <c r="AE43" s="47">
        <f t="shared" si="36"/>
        <v>-10.092489251418504</v>
      </c>
      <c r="AF43" s="47">
        <f t="shared" si="36"/>
        <v>-9.9590112706320042</v>
      </c>
      <c r="AG43" s="47">
        <f t="shared" si="36"/>
        <v>-6.3918825720795827</v>
      </c>
      <c r="AH43" s="47">
        <f t="shared" si="36"/>
        <v>-7.4268774167063398</v>
      </c>
      <c r="AI43" s="47">
        <f t="shared" si="36"/>
        <v>-9.3396826141389973</v>
      </c>
      <c r="AJ43" s="47">
        <f t="shared" si="36"/>
        <v>-12.277261885880899</v>
      </c>
      <c r="AK43" s="47">
        <f t="shared" si="36"/>
        <v>-6.5626525561792866</v>
      </c>
      <c r="AL43" s="47">
        <f t="shared" si="36"/>
        <v>-8.9774020894940101</v>
      </c>
      <c r="AM43" s="47">
        <f t="shared" si="36"/>
        <v>-9.7210029832250253</v>
      </c>
      <c r="AN43" s="47">
        <f t="shared" si="36"/>
        <v>-11.655444715605373</v>
      </c>
      <c r="AO43" s="47">
        <f t="shared" si="36"/>
        <v>-8.8523524748171702</v>
      </c>
      <c r="AP43" s="47">
        <f t="shared" si="36"/>
        <v>-13.504200815861141</v>
      </c>
      <c r="AQ43" s="47">
        <f t="shared" si="36"/>
        <v>-8.5253537766262077</v>
      </c>
      <c r="AR43" s="47">
        <f t="shared" si="36"/>
        <v>-12.310110437033172</v>
      </c>
      <c r="AS43" s="47">
        <f t="shared" si="36"/>
        <v>30.711095775290858</v>
      </c>
      <c r="AT43" s="47">
        <f t="shared" si="36"/>
        <v>-7.1797683362346891</v>
      </c>
      <c r="AU43" s="47">
        <f t="shared" si="36"/>
        <v>-7.1868844099530955</v>
      </c>
    </row>
    <row r="44" spans="1:47" ht="11.25" customHeight="1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</row>
    <row r="45" spans="1:47" ht="11.25" customHeight="1" x14ac:dyDescent="0.25">
      <c r="A45" s="42" t="s">
        <v>367</v>
      </c>
      <c r="B45" s="20" t="s">
        <v>368</v>
      </c>
      <c r="C45" s="20" t="s">
        <v>369</v>
      </c>
      <c r="D45" s="20" t="s">
        <v>370</v>
      </c>
      <c r="E45" s="20" t="s">
        <v>371</v>
      </c>
      <c r="F45" s="20" t="s">
        <v>85</v>
      </c>
      <c r="G45" s="20" t="s">
        <v>86</v>
      </c>
      <c r="H45" s="20" t="s">
        <v>87</v>
      </c>
      <c r="I45" s="20" t="s">
        <v>372</v>
      </c>
      <c r="J45" s="20" t="s">
        <v>373</v>
      </c>
      <c r="K45" s="20" t="s">
        <v>374</v>
      </c>
      <c r="L45" s="17" t="s">
        <v>91</v>
      </c>
      <c r="M45" s="17" t="s">
        <v>92</v>
      </c>
      <c r="N45" s="20" t="s">
        <v>375</v>
      </c>
      <c r="O45" s="20" t="s">
        <v>376</v>
      </c>
      <c r="P45" s="20" t="s">
        <v>377</v>
      </c>
      <c r="Q45" s="20" t="s">
        <v>378</v>
      </c>
      <c r="R45" s="20" t="s">
        <v>379</v>
      </c>
      <c r="S45" s="20" t="s">
        <v>380</v>
      </c>
      <c r="T45" s="20" t="s">
        <v>381</v>
      </c>
      <c r="U45" s="20" t="s">
        <v>382</v>
      </c>
      <c r="V45" s="20" t="s">
        <v>383</v>
      </c>
      <c r="W45" s="20" t="s">
        <v>384</v>
      </c>
      <c r="X45" s="20" t="s">
        <v>385</v>
      </c>
      <c r="Y45" s="20" t="s">
        <v>386</v>
      </c>
      <c r="Z45" s="20" t="s">
        <v>387</v>
      </c>
      <c r="AA45" s="20" t="s">
        <v>388</v>
      </c>
      <c r="AB45" s="20" t="s">
        <v>389</v>
      </c>
      <c r="AC45" s="20" t="s">
        <v>390</v>
      </c>
      <c r="AD45" s="20" t="s">
        <v>391</v>
      </c>
      <c r="AE45" s="20" t="s">
        <v>392</v>
      </c>
      <c r="AF45" s="20" t="s">
        <v>393</v>
      </c>
      <c r="AG45" s="20" t="s">
        <v>394</v>
      </c>
      <c r="AH45" s="20" t="s">
        <v>395</v>
      </c>
      <c r="AI45" s="20" t="s">
        <v>396</v>
      </c>
      <c r="AJ45" s="20" t="s">
        <v>397</v>
      </c>
      <c r="AK45" s="20" t="s">
        <v>398</v>
      </c>
      <c r="AL45" s="20" t="s">
        <v>399</v>
      </c>
      <c r="AM45" s="20" t="s">
        <v>400</v>
      </c>
      <c r="AN45" s="20" t="s">
        <v>401</v>
      </c>
      <c r="AO45" s="20" t="s">
        <v>402</v>
      </c>
      <c r="AP45" s="20" t="s">
        <v>403</v>
      </c>
      <c r="AQ45" s="20" t="s">
        <v>404</v>
      </c>
      <c r="AR45" s="20" t="s">
        <v>405</v>
      </c>
      <c r="AS45" s="20" t="s">
        <v>406</v>
      </c>
      <c r="AT45" s="20" t="s">
        <v>407</v>
      </c>
      <c r="AU45" s="20" t="s">
        <v>408</v>
      </c>
    </row>
    <row r="46" spans="1:47" ht="11.25" customHeight="1" x14ac:dyDescent="0.25">
      <c r="A46" s="42" t="s">
        <v>180</v>
      </c>
      <c r="B46" s="42">
        <v>46.474894210175883</v>
      </c>
      <c r="C46" s="42">
        <v>0.21333896062605659</v>
      </c>
      <c r="D46" s="42">
        <v>29.673064809523801</v>
      </c>
      <c r="E46" s="42">
        <v>3.5</v>
      </c>
      <c r="F46" s="43">
        <v>4.0793081313103483E-2</v>
      </c>
      <c r="G46" s="42">
        <v>1.7677232016673352</v>
      </c>
      <c r="H46" s="42">
        <v>16.253716269272623</v>
      </c>
      <c r="I46" s="42">
        <v>1.6967181158850679</v>
      </c>
      <c r="J46" s="43">
        <v>0.1460485185932251</v>
      </c>
      <c r="K46" s="43">
        <v>2.1996784448713752E-2</v>
      </c>
      <c r="L46" s="43">
        <v>0.65</v>
      </c>
      <c r="M46" s="20">
        <v>100</v>
      </c>
      <c r="N46" s="42">
        <v>10</v>
      </c>
      <c r="O46" s="42">
        <v>70.099999999999994</v>
      </c>
      <c r="P46" s="42">
        <v>51.25</v>
      </c>
      <c r="Q46" s="42">
        <v>24.716666666666701</v>
      </c>
      <c r="R46" s="42">
        <v>35.15</v>
      </c>
      <c r="S46" s="42">
        <v>18.14</v>
      </c>
      <c r="T46" s="42">
        <v>28.48</v>
      </c>
      <c r="U46" s="42">
        <v>18.100000000000001</v>
      </c>
      <c r="V46" s="42">
        <v>1.1157142857142901</v>
      </c>
      <c r="W46" s="42">
        <v>76.8857142857143</v>
      </c>
      <c r="X46" s="42">
        <v>8.2833333333333297</v>
      </c>
      <c r="Y46" s="42">
        <v>11.285714285714301</v>
      </c>
      <c r="Z46" s="42">
        <v>0.74124999999999996</v>
      </c>
      <c r="AA46" s="42">
        <v>7.2142857142857106E-2</v>
      </c>
      <c r="AB46" s="42">
        <v>32.371428571428602</v>
      </c>
      <c r="AC46" s="42">
        <v>2.2785000000000002</v>
      </c>
      <c r="AD46" s="42">
        <v>4.7962499999999997</v>
      </c>
      <c r="AE46" s="42">
        <v>0.61571428571428599</v>
      </c>
      <c r="AF46" s="42">
        <v>2.3824999999999998</v>
      </c>
      <c r="AG46" s="42">
        <v>0.71375</v>
      </c>
      <c r="AH46" s="42">
        <v>0.358875</v>
      </c>
      <c r="AI46" s="42">
        <v>0.92500000000000004</v>
      </c>
      <c r="AJ46" s="42">
        <v>0.18144444444444399</v>
      </c>
      <c r="AK46" s="42">
        <v>1.21285714285714</v>
      </c>
      <c r="AL46" s="42">
        <v>0.27400000000000002</v>
      </c>
      <c r="AM46" s="42">
        <v>0.767625</v>
      </c>
      <c r="AN46" s="42">
        <v>0.124714285714286</v>
      </c>
      <c r="AO46" s="42">
        <v>0.78987499999999999</v>
      </c>
      <c r="AP46" s="42">
        <v>0.1215</v>
      </c>
      <c r="AQ46" s="42">
        <v>0.374142857142857</v>
      </c>
      <c r="AR46" s="42">
        <v>0.188714285714286</v>
      </c>
      <c r="AS46" s="42">
        <v>2.0979999999999999</v>
      </c>
      <c r="AT46" s="43">
        <v>4.3650000000000001E-2</v>
      </c>
      <c r="AU46" s="43">
        <v>5.9839999999999997E-2</v>
      </c>
    </row>
    <row r="47" spans="1:47" ht="11.25" customHeight="1" x14ac:dyDescent="0.25">
      <c r="A47" s="44" t="s">
        <v>409</v>
      </c>
      <c r="B47" s="44">
        <v>46.705098386714958</v>
      </c>
      <c r="C47" s="44">
        <v>0.23359869079853482</v>
      </c>
      <c r="D47" s="44">
        <v>29.917341411434961</v>
      </c>
      <c r="E47" s="44">
        <v>3.4072839445755205</v>
      </c>
      <c r="F47" s="45">
        <v>4.4962722621968793E-2</v>
      </c>
      <c r="G47" s="44">
        <v>1.7429185760903081</v>
      </c>
      <c r="H47" s="44">
        <v>15.000498092393981</v>
      </c>
      <c r="I47" s="44">
        <v>1.7528693082714721</v>
      </c>
      <c r="J47" s="45">
        <v>0.50865021172451153</v>
      </c>
      <c r="K47" s="45">
        <v>1.8739148230769945E-2</v>
      </c>
      <c r="L47" s="45">
        <v>0.65</v>
      </c>
      <c r="M47" s="44">
        <f t="shared" ref="M47:M48" si="37">SUM(B47:L47)</f>
        <v>99.981960492856999</v>
      </c>
      <c r="N47" s="44">
        <v>11.6436538092535</v>
      </c>
      <c r="O47" s="44">
        <v>68.961660969108806</v>
      </c>
      <c r="P47" s="44">
        <v>55.689540146645598</v>
      </c>
      <c r="Q47" s="44">
        <v>13.167535392267499</v>
      </c>
      <c r="R47" s="44">
        <v>43.555587419574898</v>
      </c>
      <c r="S47" s="44">
        <v>19.0365272017176</v>
      </c>
      <c r="T47" s="44">
        <v>68.829174351618093</v>
      </c>
      <c r="U47" s="44">
        <v>18.134464943610599</v>
      </c>
      <c r="V47" s="44">
        <v>3.78314326544352</v>
      </c>
      <c r="W47" s="44">
        <v>267.459730866087</v>
      </c>
      <c r="X47" s="44">
        <v>7.9201322123292401</v>
      </c>
      <c r="Y47" s="44">
        <v>15.2568832427225</v>
      </c>
      <c r="Z47" s="44">
        <v>1.1100890306364199</v>
      </c>
      <c r="AA47" s="44" t="s">
        <v>182</v>
      </c>
      <c r="AB47" s="44">
        <v>1385.70773397983</v>
      </c>
      <c r="AC47" s="44">
        <v>7.1249329312110197</v>
      </c>
      <c r="AD47" s="44">
        <v>12.6093178553516</v>
      </c>
      <c r="AE47" s="44">
        <v>1.21320139752719</v>
      </c>
      <c r="AF47" s="44">
        <v>4.2810635573474896</v>
      </c>
      <c r="AG47" s="44">
        <v>0.90101127729966901</v>
      </c>
      <c r="AH47" s="44">
        <v>0.45680434615563398</v>
      </c>
      <c r="AI47" s="44">
        <v>1.08489157271685</v>
      </c>
      <c r="AJ47" s="44">
        <v>0.184189351411575</v>
      </c>
      <c r="AK47" s="44">
        <v>1.29565277096848</v>
      </c>
      <c r="AL47" s="44">
        <v>0.29523304707234699</v>
      </c>
      <c r="AM47" s="44">
        <v>0.88824521366629205</v>
      </c>
      <c r="AN47" s="44">
        <v>0.122441780212195</v>
      </c>
      <c r="AO47" s="44">
        <v>0.83135988924201598</v>
      </c>
      <c r="AP47" s="44">
        <v>0.131135661762036</v>
      </c>
      <c r="AQ47" s="44">
        <v>0.49977460737059698</v>
      </c>
      <c r="AR47" s="44">
        <v>6.8084530985033295E-2</v>
      </c>
      <c r="AS47" s="44">
        <v>18.415040167508</v>
      </c>
      <c r="AT47" s="45">
        <v>8.3315206902247793E-2</v>
      </c>
      <c r="AU47" s="45">
        <v>4.5154377720126801E-2</v>
      </c>
    </row>
    <row r="48" spans="1:47" ht="11.25" customHeight="1" x14ac:dyDescent="0.25">
      <c r="A48" s="44" t="s">
        <v>410</v>
      </c>
      <c r="B48" s="44">
        <v>46.703107609699103</v>
      </c>
      <c r="C48" s="44">
        <v>0.23832805372640939</v>
      </c>
      <c r="D48" s="44">
        <v>29.746900374743621</v>
      </c>
      <c r="E48" s="44">
        <v>3.4064833298157082</v>
      </c>
      <c r="F48" s="45">
        <v>4.419946995167448E-2</v>
      </c>
      <c r="G48" s="44">
        <v>1.7445305041788313</v>
      </c>
      <c r="H48" s="44">
        <v>15.142565170246845</v>
      </c>
      <c r="I48" s="44">
        <v>1.7645718443109437</v>
      </c>
      <c r="J48" s="45">
        <v>0.51997981032514362</v>
      </c>
      <c r="K48" s="45">
        <v>2.1290622981617487E-2</v>
      </c>
      <c r="L48" s="45">
        <v>0.65</v>
      </c>
      <c r="M48" s="44">
        <f t="shared" si="37"/>
        <v>99.981956789979918</v>
      </c>
      <c r="N48" s="44">
        <v>11.346251685981199</v>
      </c>
      <c r="O48" s="44">
        <v>69.448969760885603</v>
      </c>
      <c r="P48" s="44">
        <v>56.899162095325799</v>
      </c>
      <c r="Q48" s="44">
        <v>12.910641910231201</v>
      </c>
      <c r="R48" s="44">
        <v>44.287436143657203</v>
      </c>
      <c r="S48" s="44">
        <v>20.180334090765701</v>
      </c>
      <c r="T48" s="44">
        <v>106.655592347664</v>
      </c>
      <c r="U48" s="44">
        <v>17.838027575855101</v>
      </c>
      <c r="V48" s="44">
        <v>3.8802822405746902</v>
      </c>
      <c r="W48" s="44">
        <v>267.08719682273198</v>
      </c>
      <c r="X48" s="44">
        <v>7.9544860658345504</v>
      </c>
      <c r="Y48" s="44">
        <v>16.978225173669301</v>
      </c>
      <c r="Z48" s="44">
        <v>1.09025925366697</v>
      </c>
      <c r="AA48" s="44" t="s">
        <v>182</v>
      </c>
      <c r="AB48" s="44">
        <v>1516.0859779370601</v>
      </c>
      <c r="AC48" s="44">
        <v>9.9356308341614294</v>
      </c>
      <c r="AD48" s="44">
        <v>15.0839771775796</v>
      </c>
      <c r="AE48" s="44">
        <v>1.6047159165074201</v>
      </c>
      <c r="AF48" s="44">
        <v>5.25248595796067</v>
      </c>
      <c r="AG48" s="44">
        <v>0.911320409930782</v>
      </c>
      <c r="AH48" s="44">
        <v>0.46418281598786498</v>
      </c>
      <c r="AI48" s="44">
        <v>1.06230751264182</v>
      </c>
      <c r="AJ48" s="44">
        <v>0.19247718846223499</v>
      </c>
      <c r="AK48" s="44">
        <v>1.39689223026001</v>
      </c>
      <c r="AL48" s="44">
        <v>0.30294288581842199</v>
      </c>
      <c r="AM48" s="44">
        <v>0.89894540444575699</v>
      </c>
      <c r="AN48" s="44">
        <v>0.131159712648037</v>
      </c>
      <c r="AO48" s="44">
        <v>0.78676825096131597</v>
      </c>
      <c r="AP48" s="44">
        <v>0.123079887945569</v>
      </c>
      <c r="AQ48" s="44">
        <v>0.61575647342885398</v>
      </c>
      <c r="AR48" s="44">
        <v>6.5591602179990993E-2</v>
      </c>
      <c r="AS48" s="44">
        <v>21.330016339048999</v>
      </c>
      <c r="AT48" s="45">
        <v>0.111682531007776</v>
      </c>
      <c r="AU48" s="45">
        <v>4.8228093386746301E-2</v>
      </c>
    </row>
    <row r="49" spans="1:47" ht="11.25" customHeight="1" x14ac:dyDescent="0.25">
      <c r="A49" s="46" t="s">
        <v>133</v>
      </c>
      <c r="B49" s="46">
        <f t="shared" ref="B49:K49" si="38">AVERAGE(B47:B48)</f>
        <v>46.704102998207034</v>
      </c>
      <c r="C49" s="46">
        <f t="shared" si="38"/>
        <v>0.2359633722624721</v>
      </c>
      <c r="D49" s="46">
        <f t="shared" si="38"/>
        <v>29.832120893089289</v>
      </c>
      <c r="E49" s="46">
        <f t="shared" si="38"/>
        <v>3.4068836371956142</v>
      </c>
      <c r="F49" s="46">
        <f t="shared" si="38"/>
        <v>4.4581096286821636E-2</v>
      </c>
      <c r="G49" s="46">
        <f t="shared" si="38"/>
        <v>1.7437245401345698</v>
      </c>
      <c r="H49" s="46">
        <f t="shared" si="38"/>
        <v>15.071531631320413</v>
      </c>
      <c r="I49" s="46">
        <f t="shared" si="38"/>
        <v>1.7587205762912079</v>
      </c>
      <c r="J49" s="46">
        <f t="shared" si="38"/>
        <v>0.51431501102482757</v>
      </c>
      <c r="K49" s="46">
        <f t="shared" si="38"/>
        <v>2.0014885606193716E-2</v>
      </c>
      <c r="L49" s="46"/>
      <c r="M49" s="46"/>
      <c r="N49" s="46">
        <f t="shared" ref="N49:Z49" si="39">AVERAGE(N47:N48)</f>
        <v>11.494952747617351</v>
      </c>
      <c r="O49" s="46">
        <f t="shared" si="39"/>
        <v>69.205315364997205</v>
      </c>
      <c r="P49" s="46">
        <f t="shared" si="39"/>
        <v>56.294351120985695</v>
      </c>
      <c r="Q49" s="46">
        <f t="shared" si="39"/>
        <v>13.039088651249351</v>
      </c>
      <c r="R49" s="46">
        <f t="shared" si="39"/>
        <v>43.921511781616047</v>
      </c>
      <c r="S49" s="46">
        <f t="shared" si="39"/>
        <v>19.608430646241651</v>
      </c>
      <c r="T49" s="46">
        <f t="shared" si="39"/>
        <v>87.742383349641045</v>
      </c>
      <c r="U49" s="46">
        <f t="shared" si="39"/>
        <v>17.986246259732852</v>
      </c>
      <c r="V49" s="46">
        <f t="shared" si="39"/>
        <v>3.8317127530091053</v>
      </c>
      <c r="W49" s="46">
        <f t="shared" si="39"/>
        <v>267.27346384440949</v>
      </c>
      <c r="X49" s="46">
        <f t="shared" si="39"/>
        <v>7.9373091390818953</v>
      </c>
      <c r="Y49" s="46">
        <f t="shared" si="39"/>
        <v>16.117554208195902</v>
      </c>
      <c r="Z49" s="46">
        <f t="shared" si="39"/>
        <v>1.1001741421516948</v>
      </c>
      <c r="AA49" s="46"/>
      <c r="AB49" s="46">
        <f t="shared" ref="AB49:AU49" si="40">AVERAGE(AB47:AB48)</f>
        <v>1450.896855958445</v>
      </c>
      <c r="AC49" s="46">
        <f t="shared" si="40"/>
        <v>8.530281882686225</v>
      </c>
      <c r="AD49" s="46">
        <f t="shared" si="40"/>
        <v>13.8466475164656</v>
      </c>
      <c r="AE49" s="46">
        <f t="shared" si="40"/>
        <v>1.4089586570173052</v>
      </c>
      <c r="AF49" s="46">
        <f t="shared" si="40"/>
        <v>4.7667747576540798</v>
      </c>
      <c r="AG49" s="46">
        <f t="shared" si="40"/>
        <v>0.90616584361522556</v>
      </c>
      <c r="AH49" s="46">
        <f t="shared" si="40"/>
        <v>0.46049358107174948</v>
      </c>
      <c r="AI49" s="46">
        <f t="shared" si="40"/>
        <v>1.073599542679335</v>
      </c>
      <c r="AJ49" s="46">
        <f t="shared" si="40"/>
        <v>0.188333269936905</v>
      </c>
      <c r="AK49" s="46">
        <f t="shared" si="40"/>
        <v>1.3462725006142451</v>
      </c>
      <c r="AL49" s="46">
        <f t="shared" si="40"/>
        <v>0.29908796644538449</v>
      </c>
      <c r="AM49" s="46">
        <f t="shared" si="40"/>
        <v>0.89359530905602447</v>
      </c>
      <c r="AN49" s="46">
        <f t="shared" si="40"/>
        <v>0.12680074643011599</v>
      </c>
      <c r="AO49" s="46">
        <f t="shared" si="40"/>
        <v>0.80906407010166603</v>
      </c>
      <c r="AP49" s="46">
        <f t="shared" si="40"/>
        <v>0.12710777485380251</v>
      </c>
      <c r="AQ49" s="46">
        <f t="shared" si="40"/>
        <v>0.55776554039972548</v>
      </c>
      <c r="AR49" s="46">
        <f t="shared" si="40"/>
        <v>6.6838066582512151E-2</v>
      </c>
      <c r="AS49" s="46">
        <f t="shared" si="40"/>
        <v>19.872528253278499</v>
      </c>
      <c r="AT49" s="46">
        <f t="shared" si="40"/>
        <v>9.7498868955011891E-2</v>
      </c>
      <c r="AU49" s="46">
        <f t="shared" si="40"/>
        <v>4.6691235553436551E-2</v>
      </c>
    </row>
    <row r="50" spans="1:47" ht="11.25" customHeight="1" x14ac:dyDescent="0.25">
      <c r="A50" s="44" t="s">
        <v>134</v>
      </c>
      <c r="B50" s="44">
        <f t="shared" ref="B50:K50" si="41">_xlfn.STDEV.S(B47:B48)</f>
        <v>1.4076919277416524E-3</v>
      </c>
      <c r="C50" s="44">
        <f t="shared" si="41"/>
        <v>3.3441645969923732E-3</v>
      </c>
      <c r="D50" s="44">
        <f t="shared" si="41"/>
        <v>0.12052001283691169</v>
      </c>
      <c r="E50" s="44">
        <f t="shared" si="41"/>
        <v>5.6612012578131736E-4</v>
      </c>
      <c r="F50" s="44">
        <f t="shared" si="41"/>
        <v>5.397011389238483E-4</v>
      </c>
      <c r="G50" s="44">
        <f t="shared" si="41"/>
        <v>1.1398052821798054E-3</v>
      </c>
      <c r="H50" s="44">
        <f t="shared" si="41"/>
        <v>0.10045659413311771</v>
      </c>
      <c r="I50" s="44">
        <f t="shared" si="41"/>
        <v>8.2749425905903166E-3</v>
      </c>
      <c r="J50" s="44">
        <f t="shared" si="41"/>
        <v>8.0112359986285742E-3</v>
      </c>
      <c r="K50" s="44">
        <f t="shared" si="41"/>
        <v>1.8041650983505535E-3</v>
      </c>
      <c r="L50" s="44"/>
      <c r="M50" s="44"/>
      <c r="N50" s="44">
        <f t="shared" ref="N50:Z50" si="42">_xlfn.STDEV.S(N47:N48)</f>
        <v>0.21029505810512139</v>
      </c>
      <c r="O50" s="44">
        <f t="shared" si="42"/>
        <v>0.34457935119719679</v>
      </c>
      <c r="P50" s="44">
        <f t="shared" si="42"/>
        <v>0.8553318825838564</v>
      </c>
      <c r="Q50" s="44">
        <f t="shared" si="42"/>
        <v>0.18165112319049134</v>
      </c>
      <c r="R50" s="44">
        <f t="shared" si="42"/>
        <v>0.51749519560132007</v>
      </c>
      <c r="S50" s="44">
        <f t="shared" si="42"/>
        <v>0.80879360761380092</v>
      </c>
      <c r="T50" s="44">
        <f t="shared" si="42"/>
        <v>26.747316673000903</v>
      </c>
      <c r="U50" s="44">
        <f t="shared" si="42"/>
        <v>0.20961287293700312</v>
      </c>
      <c r="V50" s="44">
        <f t="shared" si="42"/>
        <v>6.8687628032761849E-2</v>
      </c>
      <c r="W50" s="44">
        <f t="shared" si="42"/>
        <v>0.26342134827917602</v>
      </c>
      <c r="X50" s="44">
        <f t="shared" si="42"/>
        <v>2.4291842773494148E-2</v>
      </c>
      <c r="Y50" s="44">
        <f t="shared" si="42"/>
        <v>1.2171725521132291</v>
      </c>
      <c r="Z50" s="44">
        <f t="shared" si="42"/>
        <v>1.402176976451491E-2</v>
      </c>
      <c r="AA50" s="44"/>
      <c r="AB50" s="44">
        <f t="shared" ref="AB50:AU50" si="43">_xlfn.STDEV.S(AB47:AB48)</f>
        <v>92.191340421351413</v>
      </c>
      <c r="AC50" s="44">
        <f t="shared" si="43"/>
        <v>1.9874635470430453</v>
      </c>
      <c r="AD50" s="44">
        <f t="shared" si="43"/>
        <v>1.7498483878739242</v>
      </c>
      <c r="AE50" s="44">
        <f t="shared" si="43"/>
        <v>0.27684257130390877</v>
      </c>
      <c r="AF50" s="44">
        <f t="shared" si="43"/>
        <v>0.68689936687009845</v>
      </c>
      <c r="AG50" s="44">
        <f t="shared" si="43"/>
        <v>7.289657591611513E-3</v>
      </c>
      <c r="AH50" s="44">
        <f t="shared" si="43"/>
        <v>5.2173660531509109E-3</v>
      </c>
      <c r="AI50" s="44">
        <f t="shared" si="43"/>
        <v>1.5969342025778082E-2</v>
      </c>
      <c r="AJ50" s="44">
        <f t="shared" si="43"/>
        <v>5.8603857798907996E-3</v>
      </c>
      <c r="AK50" s="44">
        <f t="shared" si="43"/>
        <v>7.1587108188700288E-2</v>
      </c>
      <c r="AL50" s="44">
        <f t="shared" si="43"/>
        <v>5.4516792592044236E-3</v>
      </c>
      <c r="AM50" s="44">
        <f t="shared" si="43"/>
        <v>7.566177460149425E-3</v>
      </c>
      <c r="AN50" s="44">
        <f t="shared" si="43"/>
        <v>6.1645091433100334E-3</v>
      </c>
      <c r="AO50" s="44">
        <f t="shared" si="43"/>
        <v>3.1531049812500614E-2</v>
      </c>
      <c r="AP50" s="44">
        <f t="shared" si="43"/>
        <v>5.6962922933288546E-3</v>
      </c>
      <c r="AQ50" s="44">
        <f t="shared" si="43"/>
        <v>8.2011563984463243E-2</v>
      </c>
      <c r="AR50" s="44">
        <f t="shared" si="43"/>
        <v>1.7627668630606885E-3</v>
      </c>
      <c r="AS50" s="44">
        <f t="shared" si="43"/>
        <v>2.0611994178938415</v>
      </c>
      <c r="AT50" s="44">
        <f t="shared" si="43"/>
        <v>2.0058727239135671E-2</v>
      </c>
      <c r="AU50" s="44">
        <f t="shared" si="43"/>
        <v>2.173445191305978E-3</v>
      </c>
    </row>
    <row r="51" spans="1:47" ht="11.25" customHeight="1" x14ac:dyDescent="0.25">
      <c r="A51" s="44" t="s">
        <v>135</v>
      </c>
      <c r="B51" s="44">
        <f t="shared" ref="B51:K51" si="44">(B50/B49)*100</f>
        <v>3.0140647981092656E-3</v>
      </c>
      <c r="C51" s="44">
        <f t="shared" si="44"/>
        <v>1.4172388557290649</v>
      </c>
      <c r="D51" s="44">
        <f t="shared" si="44"/>
        <v>0.40399411516474032</v>
      </c>
      <c r="E51" s="44">
        <f t="shared" si="44"/>
        <v>1.661694927295259E-2</v>
      </c>
      <c r="F51" s="44">
        <f t="shared" si="44"/>
        <v>1.2106053549055191</v>
      </c>
      <c r="G51" s="44">
        <f t="shared" si="44"/>
        <v>6.5366131860015136E-2</v>
      </c>
      <c r="H51" s="44">
        <f t="shared" si="44"/>
        <v>0.66653208572615874</v>
      </c>
      <c r="I51" s="44">
        <f t="shared" si="44"/>
        <v>0.47050922711329879</v>
      </c>
      <c r="J51" s="44">
        <f t="shared" si="44"/>
        <v>1.5576516000700293</v>
      </c>
      <c r="K51" s="44">
        <f t="shared" si="44"/>
        <v>9.0141164623606169</v>
      </c>
      <c r="L51" s="44"/>
      <c r="M51" s="44"/>
      <c r="N51" s="44">
        <f t="shared" ref="N51:Z51" si="45">(N50/N49)*100</f>
        <v>1.8294556117136793</v>
      </c>
      <c r="O51" s="44">
        <f t="shared" si="45"/>
        <v>0.49790879411479255</v>
      </c>
      <c r="P51" s="44">
        <f t="shared" si="45"/>
        <v>1.5193920270003813</v>
      </c>
      <c r="Q51" s="44">
        <f t="shared" si="45"/>
        <v>1.3931274496940114</v>
      </c>
      <c r="R51" s="44">
        <f t="shared" si="45"/>
        <v>1.17822719348637</v>
      </c>
      <c r="S51" s="44">
        <f t="shared" si="45"/>
        <v>4.1247238099027701</v>
      </c>
      <c r="T51" s="44">
        <f t="shared" si="45"/>
        <v>30.483918548709365</v>
      </c>
      <c r="U51" s="44">
        <f t="shared" si="45"/>
        <v>1.1654064439575647</v>
      </c>
      <c r="V51" s="44">
        <f t="shared" si="45"/>
        <v>1.7926090096085714</v>
      </c>
      <c r="W51" s="44">
        <f t="shared" si="45"/>
        <v>9.8558736243461884E-2</v>
      </c>
      <c r="X51" s="44">
        <f t="shared" si="45"/>
        <v>0.30604632310319685</v>
      </c>
      <c r="Y51" s="44">
        <f t="shared" si="45"/>
        <v>7.551844010515488</v>
      </c>
      <c r="Z51" s="44">
        <f t="shared" si="45"/>
        <v>1.274504574075106</v>
      </c>
      <c r="AA51" s="44"/>
      <c r="AB51" s="44">
        <f t="shared" ref="AB51:AU51" si="46">(AB50/AB49)*100</f>
        <v>6.3540933349428839</v>
      </c>
      <c r="AC51" s="44">
        <f t="shared" si="46"/>
        <v>23.298919946326368</v>
      </c>
      <c r="AD51" s="44">
        <f t="shared" si="46"/>
        <v>12.637343341000843</v>
      </c>
      <c r="AE51" s="44">
        <f t="shared" si="46"/>
        <v>19.648736314944159</v>
      </c>
      <c r="AF51" s="44">
        <f t="shared" si="46"/>
        <v>14.410149457285224</v>
      </c>
      <c r="AG51" s="44">
        <f t="shared" si="46"/>
        <v>0.80445071318609906</v>
      </c>
      <c r="AH51" s="44">
        <f t="shared" si="46"/>
        <v>1.1329943060244294</v>
      </c>
      <c r="AI51" s="44">
        <f t="shared" si="46"/>
        <v>1.487457975803911</v>
      </c>
      <c r="AJ51" s="44">
        <f t="shared" si="46"/>
        <v>3.1117103111171667</v>
      </c>
      <c r="AK51" s="44">
        <f t="shared" si="46"/>
        <v>5.3174307694793015</v>
      </c>
      <c r="AL51" s="44">
        <f t="shared" si="46"/>
        <v>1.8227678378360761</v>
      </c>
      <c r="AM51" s="44">
        <f t="shared" si="46"/>
        <v>0.84671185977265007</v>
      </c>
      <c r="AN51" s="44">
        <f t="shared" si="46"/>
        <v>4.861571652267437</v>
      </c>
      <c r="AO51" s="44">
        <f t="shared" si="46"/>
        <v>3.8972253221600188</v>
      </c>
      <c r="AP51" s="44">
        <f t="shared" si="46"/>
        <v>4.4814664562263369</v>
      </c>
      <c r="AQ51" s="44">
        <f t="shared" si="46"/>
        <v>14.703591033194567</v>
      </c>
      <c r="AR51" s="44">
        <f t="shared" si="46"/>
        <v>2.637369620625603</v>
      </c>
      <c r="AS51" s="44">
        <f t="shared" si="46"/>
        <v>10.372104604021846</v>
      </c>
      <c r="AT51" s="44">
        <f t="shared" si="46"/>
        <v>20.573292238283507</v>
      </c>
      <c r="AU51" s="44">
        <f t="shared" si="46"/>
        <v>4.6549318422266701</v>
      </c>
    </row>
    <row r="52" spans="1:47" ht="11.25" customHeight="1" x14ac:dyDescent="0.25">
      <c r="A52" s="47" t="s">
        <v>136</v>
      </c>
      <c r="B52" s="47">
        <f t="shared" ref="B52:K52" si="47">((B49-B46)/B46)*100</f>
        <v>0.49318840188121404</v>
      </c>
      <c r="C52" s="47">
        <f t="shared" si="47"/>
        <v>10.60491321886202</v>
      </c>
      <c r="D52" s="47">
        <f t="shared" si="47"/>
        <v>0.53602849785317119</v>
      </c>
      <c r="E52" s="47">
        <f t="shared" si="47"/>
        <v>-2.6604675086967382</v>
      </c>
      <c r="F52" s="47">
        <f t="shared" si="47"/>
        <v>9.2859250926489203</v>
      </c>
      <c r="G52" s="47">
        <f t="shared" si="47"/>
        <v>-1.357602904692863</v>
      </c>
      <c r="H52" s="47">
        <f t="shared" si="47"/>
        <v>-7.2733190266592125</v>
      </c>
      <c r="I52" s="47">
        <f t="shared" si="47"/>
        <v>3.6542581720356848</v>
      </c>
      <c r="J52" s="47">
        <f t="shared" si="47"/>
        <v>252.15352814176754</v>
      </c>
      <c r="K52" s="47">
        <f t="shared" si="47"/>
        <v>-9.0099480091778865</v>
      </c>
      <c r="L52" s="47"/>
      <c r="M52" s="47"/>
      <c r="N52" s="47">
        <f t="shared" ref="N52:Z52" si="48">((N49-N46)/N46)*100</f>
        <v>14.949527476173508</v>
      </c>
      <c r="O52" s="47">
        <f t="shared" si="48"/>
        <v>-1.276297624825663</v>
      </c>
      <c r="P52" s="47">
        <f t="shared" si="48"/>
        <v>9.8426363336306242</v>
      </c>
      <c r="Q52" s="47">
        <f t="shared" si="48"/>
        <v>-47.245764054284564</v>
      </c>
      <c r="R52" s="47">
        <f t="shared" si="48"/>
        <v>24.95451431469715</v>
      </c>
      <c r="S52" s="47">
        <f t="shared" si="48"/>
        <v>8.094987024485393</v>
      </c>
      <c r="T52" s="47">
        <f t="shared" si="48"/>
        <v>208.08421119958228</v>
      </c>
      <c r="U52" s="47">
        <f t="shared" si="48"/>
        <v>-0.62847370313342421</v>
      </c>
      <c r="V52" s="47">
        <f t="shared" si="48"/>
        <v>243.43136070504011</v>
      </c>
      <c r="W52" s="47">
        <f t="shared" si="48"/>
        <v>247.6243491101572</v>
      </c>
      <c r="X52" s="47">
        <f t="shared" si="48"/>
        <v>-4.1773544577637978</v>
      </c>
      <c r="Y52" s="47">
        <f t="shared" si="48"/>
        <v>42.813771465026782</v>
      </c>
      <c r="Z52" s="47">
        <f t="shared" si="48"/>
        <v>48.421469430245516</v>
      </c>
      <c r="AA52" s="47"/>
      <c r="AB52" s="47">
        <f t="shared" ref="AB52:AU52" si="49">((AB49-AB46)/AB46)*100</f>
        <v>4382.029122554768</v>
      </c>
      <c r="AC52" s="47">
        <f t="shared" si="49"/>
        <v>274.38147389450182</v>
      </c>
      <c r="AD52" s="47">
        <f t="shared" si="49"/>
        <v>188.69736807851137</v>
      </c>
      <c r="AE52" s="47">
        <f t="shared" si="49"/>
        <v>128.83319255501468</v>
      </c>
      <c r="AF52" s="47">
        <f t="shared" si="49"/>
        <v>100.07449140206002</v>
      </c>
      <c r="AG52" s="47">
        <f t="shared" si="49"/>
        <v>26.958436933831955</v>
      </c>
      <c r="AH52" s="47">
        <f t="shared" si="49"/>
        <v>28.315870727063597</v>
      </c>
      <c r="AI52" s="47">
        <f t="shared" si="49"/>
        <v>16.064815424792968</v>
      </c>
      <c r="AJ52" s="47">
        <f t="shared" si="49"/>
        <v>3.7966582628382843</v>
      </c>
      <c r="AK52" s="47">
        <f t="shared" si="49"/>
        <v>11.000088389867351</v>
      </c>
      <c r="AL52" s="47">
        <f t="shared" si="49"/>
        <v>9.1561921333519951</v>
      </c>
      <c r="AM52" s="47">
        <f t="shared" si="49"/>
        <v>16.410396880771792</v>
      </c>
      <c r="AN52" s="47">
        <f t="shared" si="49"/>
        <v>1.6729925556483278</v>
      </c>
      <c r="AO52" s="47">
        <f t="shared" si="49"/>
        <v>2.4293806110670726</v>
      </c>
      <c r="AP52" s="47">
        <f t="shared" si="49"/>
        <v>4.6154525545699672</v>
      </c>
      <c r="AQ52" s="47">
        <f t="shared" si="49"/>
        <v>49.078227674611682</v>
      </c>
      <c r="AR52" s="47">
        <f t="shared" si="49"/>
        <v>-64.582402265133666</v>
      </c>
      <c r="AS52" s="47">
        <f t="shared" si="49"/>
        <v>847.21297680069119</v>
      </c>
      <c r="AT52" s="47">
        <f t="shared" si="49"/>
        <v>123.36510642614407</v>
      </c>
      <c r="AU52" s="47">
        <f t="shared" si="49"/>
        <v>-21.973202617920197</v>
      </c>
    </row>
    <row r="53" spans="1:47" ht="11.25" customHeight="1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</row>
    <row r="54" spans="1:47" ht="11.25" customHeight="1" x14ac:dyDescent="0.25">
      <c r="A54" s="42" t="s">
        <v>411</v>
      </c>
      <c r="B54" s="20" t="s">
        <v>412</v>
      </c>
      <c r="C54" s="20" t="s">
        <v>413</v>
      </c>
      <c r="D54" s="20" t="s">
        <v>414</v>
      </c>
      <c r="E54" s="20" t="s">
        <v>415</v>
      </c>
      <c r="F54" s="20" t="s">
        <v>85</v>
      </c>
      <c r="G54" s="20" t="s">
        <v>86</v>
      </c>
      <c r="H54" s="20" t="s">
        <v>87</v>
      </c>
      <c r="I54" s="20" t="s">
        <v>416</v>
      </c>
      <c r="J54" s="20" t="s">
        <v>417</v>
      </c>
      <c r="K54" s="20" t="s">
        <v>418</v>
      </c>
      <c r="L54" s="17" t="s">
        <v>91</v>
      </c>
      <c r="M54" s="17" t="s">
        <v>92</v>
      </c>
      <c r="N54" s="20" t="s">
        <v>419</v>
      </c>
      <c r="O54" s="20" t="s">
        <v>420</v>
      </c>
      <c r="P54" s="20" t="s">
        <v>421</v>
      </c>
      <c r="Q54" s="20" t="s">
        <v>422</v>
      </c>
      <c r="R54" s="20" t="s">
        <v>423</v>
      </c>
      <c r="S54" s="20" t="s">
        <v>424</v>
      </c>
      <c r="T54" s="20" t="s">
        <v>425</v>
      </c>
      <c r="U54" s="20" t="s">
        <v>426</v>
      </c>
      <c r="V54" s="20" t="s">
        <v>427</v>
      </c>
      <c r="W54" s="20" t="s">
        <v>428</v>
      </c>
      <c r="X54" s="20" t="s">
        <v>429</v>
      </c>
      <c r="Y54" s="20" t="s">
        <v>430</v>
      </c>
      <c r="Z54" s="20" t="s">
        <v>431</v>
      </c>
      <c r="AA54" s="20" t="s">
        <v>432</v>
      </c>
      <c r="AB54" s="20" t="s">
        <v>433</v>
      </c>
      <c r="AC54" s="20" t="s">
        <v>434</v>
      </c>
      <c r="AD54" s="20" t="s">
        <v>435</v>
      </c>
      <c r="AE54" s="20" t="s">
        <v>436</v>
      </c>
      <c r="AF54" s="20" t="s">
        <v>437</v>
      </c>
      <c r="AG54" s="20" t="s">
        <v>438</v>
      </c>
      <c r="AH54" s="20" t="s">
        <v>439</v>
      </c>
      <c r="AI54" s="20" t="s">
        <v>440</v>
      </c>
      <c r="AJ54" s="20" t="s">
        <v>441</v>
      </c>
      <c r="AK54" s="20" t="s">
        <v>442</v>
      </c>
      <c r="AL54" s="20" t="s">
        <v>443</v>
      </c>
      <c r="AM54" s="20" t="s">
        <v>444</v>
      </c>
      <c r="AN54" s="20" t="s">
        <v>445</v>
      </c>
      <c r="AO54" s="20" t="s">
        <v>446</v>
      </c>
      <c r="AP54" s="20" t="s">
        <v>447</v>
      </c>
      <c r="AQ54" s="20" t="s">
        <v>448</v>
      </c>
      <c r="AR54" s="20" t="s">
        <v>449</v>
      </c>
      <c r="AS54" s="20" t="s">
        <v>450</v>
      </c>
      <c r="AT54" s="20" t="s">
        <v>451</v>
      </c>
      <c r="AU54" s="20" t="s">
        <v>452</v>
      </c>
    </row>
    <row r="55" spans="1:47" ht="11.25" customHeight="1" x14ac:dyDescent="0.25">
      <c r="A55" s="42" t="s">
        <v>180</v>
      </c>
      <c r="B55" s="42">
        <v>50.010600000000004</v>
      </c>
      <c r="C55" s="42">
        <v>3.927</v>
      </c>
      <c r="D55" s="42">
        <v>12.658200000000001</v>
      </c>
      <c r="E55" s="42">
        <v>15.8508</v>
      </c>
      <c r="F55" s="42">
        <v>0.2142</v>
      </c>
      <c r="G55" s="42">
        <v>3.9678</v>
      </c>
      <c r="H55" s="42">
        <v>8.0682000000000009</v>
      </c>
      <c r="I55" s="42">
        <v>2.7846000000000002</v>
      </c>
      <c r="J55" s="42">
        <v>1.5606</v>
      </c>
      <c r="K55" s="42">
        <v>0.62219999999999998</v>
      </c>
      <c r="L55" s="20">
        <v>0.5</v>
      </c>
      <c r="M55" s="20">
        <v>100</v>
      </c>
      <c r="N55" s="42">
        <v>29.07</v>
      </c>
      <c r="O55" s="42">
        <v>400.6764</v>
      </c>
      <c r="P55" s="42">
        <v>10.944600000000001</v>
      </c>
      <c r="Q55" s="42">
        <v>38.454000000000001</v>
      </c>
      <c r="R55" s="42">
        <v>22.5318</v>
      </c>
      <c r="S55" s="42">
        <v>164.22</v>
      </c>
      <c r="T55" s="42">
        <v>144.3708</v>
      </c>
      <c r="U55" s="42">
        <v>24.5718</v>
      </c>
      <c r="V55" s="42">
        <v>36.159000000000006</v>
      </c>
      <c r="W55" s="42">
        <v>491.47679999999997</v>
      </c>
      <c r="X55" s="42">
        <v>40.7286</v>
      </c>
      <c r="Y55" s="42">
        <v>316.25100000000003</v>
      </c>
      <c r="Z55" s="42">
        <v>29.7942</v>
      </c>
      <c r="AA55" s="42">
        <v>0.37740000000000001</v>
      </c>
      <c r="AB55" s="42">
        <v>561.38760000000002</v>
      </c>
      <c r="AC55" s="42">
        <v>41.717999999999996</v>
      </c>
      <c r="AD55" s="42">
        <v>93.126000000000005</v>
      </c>
      <c r="AE55" s="42">
        <v>12.097199999999999</v>
      </c>
      <c r="AF55" s="42">
        <v>52.407600000000002</v>
      </c>
      <c r="AG55" s="42">
        <v>11.2302</v>
      </c>
      <c r="AH55" s="42">
        <v>3.4170000000000003</v>
      </c>
      <c r="AI55" s="42">
        <v>10.506</v>
      </c>
      <c r="AJ55" s="42">
        <v>1.5606</v>
      </c>
      <c r="AK55" s="42">
        <v>8.5680000000000014</v>
      </c>
      <c r="AL55" s="42">
        <v>1.6320000000000001</v>
      </c>
      <c r="AM55" s="42">
        <v>4.2227999999999994</v>
      </c>
      <c r="AN55" s="42">
        <v>0.56100000000000005</v>
      </c>
      <c r="AO55" s="42">
        <v>3.5291999999999999</v>
      </c>
      <c r="AP55" s="42">
        <v>0.49980000000000002</v>
      </c>
      <c r="AQ55" s="42">
        <v>8.0172000000000008</v>
      </c>
      <c r="AR55" s="42">
        <v>1.9685999999999999</v>
      </c>
      <c r="AS55" s="42">
        <v>5.5488000000000008</v>
      </c>
      <c r="AT55" s="42">
        <v>4.0595999999999997</v>
      </c>
      <c r="AU55" s="42">
        <v>0.82620000000000005</v>
      </c>
    </row>
    <row r="56" spans="1:47" ht="11.25" customHeight="1" x14ac:dyDescent="0.25">
      <c r="A56" s="44" t="s">
        <v>453</v>
      </c>
      <c r="B56" s="44">
        <v>50.180149681862957</v>
      </c>
      <c r="C56" s="44">
        <v>3.9007455045459412</v>
      </c>
      <c r="D56" s="44">
        <v>12.50643287398753</v>
      </c>
      <c r="E56" s="44">
        <v>15.888347145065433</v>
      </c>
      <c r="F56" s="44">
        <v>0.21966769767784541</v>
      </c>
      <c r="G56" s="44">
        <v>3.9127294603534835</v>
      </c>
      <c r="H56" s="44">
        <v>7.8937401374502318</v>
      </c>
      <c r="I56" s="44">
        <v>2.7676743739322611</v>
      </c>
      <c r="J56" s="44">
        <v>1.5797444461831605</v>
      </c>
      <c r="K56" s="20">
        <v>0.65076867894114965</v>
      </c>
      <c r="L56" s="20">
        <v>0.5</v>
      </c>
      <c r="M56" s="20">
        <f>SUM(B56:L56)</f>
        <v>100.00000000000001</v>
      </c>
      <c r="N56" s="20">
        <v>38.096151684636098</v>
      </c>
      <c r="O56" s="20">
        <v>478.472001458563</v>
      </c>
      <c r="P56" s="44">
        <v>24.684888970428101</v>
      </c>
      <c r="Q56" s="44">
        <v>40.0666258004822</v>
      </c>
      <c r="R56" s="44">
        <v>26.709067355782999</v>
      </c>
      <c r="S56" s="44">
        <v>129.14824746680699</v>
      </c>
      <c r="T56" s="44">
        <v>159.39897011739299</v>
      </c>
      <c r="U56" s="44">
        <v>25.214220659785799</v>
      </c>
      <c r="V56" s="44">
        <v>37.430006245066203</v>
      </c>
      <c r="W56" s="44">
        <v>517.12297375488401</v>
      </c>
      <c r="X56" s="44">
        <v>42.075646304066701</v>
      </c>
      <c r="Y56" s="44">
        <v>298.93528108344901</v>
      </c>
      <c r="Z56" s="44">
        <v>30.854650878495601</v>
      </c>
      <c r="AA56" s="44">
        <v>0.44459133881816598</v>
      </c>
      <c r="AB56" s="44">
        <v>584.37258369139101</v>
      </c>
      <c r="AC56" s="44">
        <v>43.7711018456774</v>
      </c>
      <c r="AD56" s="44">
        <v>97.471645517810003</v>
      </c>
      <c r="AE56" s="44">
        <v>12.4335071331473</v>
      </c>
      <c r="AF56" s="44">
        <v>54.168895484758202</v>
      </c>
      <c r="AG56" s="44">
        <v>11.7359647036462</v>
      </c>
      <c r="AH56" s="44">
        <v>3.6964106147226499</v>
      </c>
      <c r="AI56" s="44">
        <v>12.1965019718613</v>
      </c>
      <c r="AJ56" s="44">
        <v>1.5554939269650601</v>
      </c>
      <c r="AK56" s="44">
        <v>8.9306408151252494</v>
      </c>
      <c r="AL56" s="44">
        <v>1.64669034230044</v>
      </c>
      <c r="AM56" s="44">
        <v>4.3442104288400003</v>
      </c>
      <c r="AN56" s="44">
        <v>0.57671143092902899</v>
      </c>
      <c r="AO56" s="44">
        <v>3.4201807853994102</v>
      </c>
      <c r="AP56" s="44">
        <v>0.49838305146099099</v>
      </c>
      <c r="AQ56" s="44">
        <v>8.5276490136760295</v>
      </c>
      <c r="AR56" s="44">
        <v>1.8366762357933299</v>
      </c>
      <c r="AS56" s="44">
        <v>6.6107986500405103</v>
      </c>
      <c r="AT56" s="44">
        <v>4.1002427892348496</v>
      </c>
      <c r="AU56" s="44">
        <v>0.87676849416003</v>
      </c>
    </row>
    <row r="57" spans="1:47" ht="11.25" customHeight="1" x14ac:dyDescent="0.25">
      <c r="A57" s="46" t="s">
        <v>133</v>
      </c>
      <c r="B57" s="46">
        <f t="shared" ref="B57:K57" si="50">AVERAGE(B56)</f>
        <v>50.180149681862957</v>
      </c>
      <c r="C57" s="46">
        <f t="shared" si="50"/>
        <v>3.9007455045459412</v>
      </c>
      <c r="D57" s="46">
        <f t="shared" si="50"/>
        <v>12.50643287398753</v>
      </c>
      <c r="E57" s="46">
        <f t="shared" si="50"/>
        <v>15.888347145065433</v>
      </c>
      <c r="F57" s="46">
        <f t="shared" si="50"/>
        <v>0.21966769767784541</v>
      </c>
      <c r="G57" s="46">
        <f t="shared" si="50"/>
        <v>3.9127294603534835</v>
      </c>
      <c r="H57" s="46">
        <f t="shared" si="50"/>
        <v>7.8937401374502318</v>
      </c>
      <c r="I57" s="46">
        <f t="shared" si="50"/>
        <v>2.7676743739322611</v>
      </c>
      <c r="J57" s="46">
        <f t="shared" si="50"/>
        <v>1.5797444461831605</v>
      </c>
      <c r="K57" s="46">
        <f t="shared" si="50"/>
        <v>0.65076867894114965</v>
      </c>
      <c r="L57" s="46"/>
      <c r="M57" s="46"/>
      <c r="N57" s="46">
        <f t="shared" ref="N57:AU57" si="51">AVERAGE(N56)</f>
        <v>38.096151684636098</v>
      </c>
      <c r="O57" s="46">
        <f t="shared" si="51"/>
        <v>478.472001458563</v>
      </c>
      <c r="P57" s="46">
        <f t="shared" si="51"/>
        <v>24.684888970428101</v>
      </c>
      <c r="Q57" s="46">
        <f t="shared" si="51"/>
        <v>40.0666258004822</v>
      </c>
      <c r="R57" s="46">
        <f t="shared" si="51"/>
        <v>26.709067355782999</v>
      </c>
      <c r="S57" s="46">
        <f t="shared" si="51"/>
        <v>129.14824746680699</v>
      </c>
      <c r="T57" s="46">
        <f t="shared" si="51"/>
        <v>159.39897011739299</v>
      </c>
      <c r="U57" s="46">
        <f t="shared" si="51"/>
        <v>25.214220659785799</v>
      </c>
      <c r="V57" s="46">
        <f t="shared" si="51"/>
        <v>37.430006245066203</v>
      </c>
      <c r="W57" s="46">
        <f t="shared" si="51"/>
        <v>517.12297375488401</v>
      </c>
      <c r="X57" s="46">
        <f t="shared" si="51"/>
        <v>42.075646304066701</v>
      </c>
      <c r="Y57" s="46">
        <f t="shared" si="51"/>
        <v>298.93528108344901</v>
      </c>
      <c r="Z57" s="46">
        <f t="shared" si="51"/>
        <v>30.854650878495601</v>
      </c>
      <c r="AA57" s="46">
        <f t="shared" si="51"/>
        <v>0.44459133881816598</v>
      </c>
      <c r="AB57" s="46">
        <f t="shared" si="51"/>
        <v>584.37258369139101</v>
      </c>
      <c r="AC57" s="46">
        <f t="shared" si="51"/>
        <v>43.7711018456774</v>
      </c>
      <c r="AD57" s="46">
        <f t="shared" si="51"/>
        <v>97.471645517810003</v>
      </c>
      <c r="AE57" s="46">
        <f t="shared" si="51"/>
        <v>12.4335071331473</v>
      </c>
      <c r="AF57" s="46">
        <f t="shared" si="51"/>
        <v>54.168895484758202</v>
      </c>
      <c r="AG57" s="46">
        <f t="shared" si="51"/>
        <v>11.7359647036462</v>
      </c>
      <c r="AH57" s="46">
        <f t="shared" si="51"/>
        <v>3.6964106147226499</v>
      </c>
      <c r="AI57" s="46">
        <f t="shared" si="51"/>
        <v>12.1965019718613</v>
      </c>
      <c r="AJ57" s="46">
        <f t="shared" si="51"/>
        <v>1.5554939269650601</v>
      </c>
      <c r="AK57" s="46">
        <f t="shared" si="51"/>
        <v>8.9306408151252494</v>
      </c>
      <c r="AL57" s="46">
        <f t="shared" si="51"/>
        <v>1.64669034230044</v>
      </c>
      <c r="AM57" s="46">
        <f t="shared" si="51"/>
        <v>4.3442104288400003</v>
      </c>
      <c r="AN57" s="46">
        <f t="shared" si="51"/>
        <v>0.57671143092902899</v>
      </c>
      <c r="AO57" s="46">
        <f t="shared" si="51"/>
        <v>3.4201807853994102</v>
      </c>
      <c r="AP57" s="46">
        <f t="shared" si="51"/>
        <v>0.49838305146099099</v>
      </c>
      <c r="AQ57" s="46">
        <f t="shared" si="51"/>
        <v>8.5276490136760295</v>
      </c>
      <c r="AR57" s="46">
        <f t="shared" si="51"/>
        <v>1.8366762357933299</v>
      </c>
      <c r="AS57" s="46">
        <f t="shared" si="51"/>
        <v>6.6107986500405103</v>
      </c>
      <c r="AT57" s="46">
        <f t="shared" si="51"/>
        <v>4.1002427892348496</v>
      </c>
      <c r="AU57" s="46">
        <f t="shared" si="51"/>
        <v>0.87676849416003</v>
      </c>
    </row>
    <row r="58" spans="1:47" ht="11.25" customHeight="1" x14ac:dyDescent="0.25">
      <c r="A58" s="47" t="s">
        <v>136</v>
      </c>
      <c r="B58" s="47">
        <f t="shared" ref="B58:K58" si="52">((B57-B55)/B55)*100</f>
        <v>0.33902748989804882</v>
      </c>
      <c r="C58" s="47">
        <f t="shared" si="52"/>
        <v>-0.66856367339085532</v>
      </c>
      <c r="D58" s="47">
        <f t="shared" si="52"/>
        <v>-1.1989629332169749</v>
      </c>
      <c r="E58" s="47">
        <f t="shared" si="52"/>
        <v>0.23687854912959244</v>
      </c>
      <c r="F58" s="47">
        <f t="shared" si="52"/>
        <v>2.5526132949791838</v>
      </c>
      <c r="G58" s="47">
        <f t="shared" si="52"/>
        <v>-1.387936379013976</v>
      </c>
      <c r="H58" s="47">
        <f t="shared" si="52"/>
        <v>-2.1623145503305454</v>
      </c>
      <c r="I58" s="47">
        <f t="shared" si="52"/>
        <v>-0.60782970867410269</v>
      </c>
      <c r="J58" s="47">
        <f t="shared" si="52"/>
        <v>1.2267362670229698</v>
      </c>
      <c r="K58" s="47">
        <f t="shared" si="52"/>
        <v>4.5915588140709858</v>
      </c>
      <c r="L58" s="47"/>
      <c r="M58" s="47"/>
      <c r="N58" s="47">
        <f t="shared" ref="N58:AU58" si="53">((N57-N55)/N55)*100</f>
        <v>31.049713397440996</v>
      </c>
      <c r="O58" s="47">
        <f t="shared" si="53"/>
        <v>19.416067794001094</v>
      </c>
      <c r="P58" s="47">
        <f t="shared" si="53"/>
        <v>125.54400316528789</v>
      </c>
      <c r="Q58" s="47">
        <f t="shared" si="53"/>
        <v>4.1936490364648655</v>
      </c>
      <c r="R58" s="47">
        <f t="shared" si="53"/>
        <v>18.539430297548346</v>
      </c>
      <c r="S58" s="47">
        <f t="shared" si="53"/>
        <v>-21.356565907436977</v>
      </c>
      <c r="T58" s="47">
        <f t="shared" si="53"/>
        <v>10.409424978868987</v>
      </c>
      <c r="U58" s="47">
        <f t="shared" si="53"/>
        <v>2.6144631642199547</v>
      </c>
      <c r="V58" s="47">
        <f t="shared" si="53"/>
        <v>3.5150481071550548</v>
      </c>
      <c r="W58" s="47">
        <f t="shared" si="53"/>
        <v>5.2181860374455207</v>
      </c>
      <c r="X58" s="47">
        <f t="shared" si="53"/>
        <v>3.3073719795590844</v>
      </c>
      <c r="Y58" s="47">
        <f t="shared" si="53"/>
        <v>-5.4753088263913847</v>
      </c>
      <c r="Z58" s="47">
        <f t="shared" si="53"/>
        <v>3.5592527354169636</v>
      </c>
      <c r="AA58" s="47">
        <f t="shared" si="53"/>
        <v>17.803746374712762</v>
      </c>
      <c r="AB58" s="47">
        <f t="shared" si="53"/>
        <v>4.0943162427155482</v>
      </c>
      <c r="AC58" s="47">
        <f t="shared" si="53"/>
        <v>4.9213812878791012</v>
      </c>
      <c r="AD58" s="47">
        <f t="shared" si="53"/>
        <v>4.6664148764147484</v>
      </c>
      <c r="AE58" s="47">
        <f t="shared" si="53"/>
        <v>2.7800411099039519</v>
      </c>
      <c r="AF58" s="47">
        <f t="shared" si="53"/>
        <v>3.3607634861321642</v>
      </c>
      <c r="AG58" s="47">
        <f t="shared" si="53"/>
        <v>4.5036126128314731</v>
      </c>
      <c r="AH58" s="47">
        <f t="shared" si="53"/>
        <v>8.177073887112952</v>
      </c>
      <c r="AI58" s="47">
        <f t="shared" si="53"/>
        <v>16.090824023046832</v>
      </c>
      <c r="AJ58" s="47">
        <f t="shared" si="53"/>
        <v>-0.32718653306035683</v>
      </c>
      <c r="AK58" s="47">
        <f t="shared" si="53"/>
        <v>4.232502510798879</v>
      </c>
      <c r="AL58" s="47">
        <f t="shared" si="53"/>
        <v>0.90014352331126601</v>
      </c>
      <c r="AM58" s="47">
        <f t="shared" si="53"/>
        <v>2.8751167197120604</v>
      </c>
      <c r="AN58" s="47">
        <f t="shared" si="53"/>
        <v>2.800611573801949</v>
      </c>
      <c r="AO58" s="47">
        <f t="shared" si="53"/>
        <v>-3.0890630908021568</v>
      </c>
      <c r="AP58" s="47">
        <f t="shared" si="53"/>
        <v>-0.28350310904542481</v>
      </c>
      <c r="AQ58" s="47">
        <f t="shared" si="53"/>
        <v>6.36692378481301</v>
      </c>
      <c r="AR58" s="47">
        <f t="shared" si="53"/>
        <v>-6.7014001933693974</v>
      </c>
      <c r="AS58" s="47">
        <f t="shared" si="53"/>
        <v>19.139249027546661</v>
      </c>
      <c r="AT58" s="47">
        <f t="shared" si="53"/>
        <v>1.0011525577606164</v>
      </c>
      <c r="AU58" s="47">
        <f t="shared" si="53"/>
        <v>6.1206117356608507</v>
      </c>
    </row>
    <row r="59" spans="1:47" ht="11.25" customHeight="1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ht="11.25" customHeight="1" x14ac:dyDescent="0.25">
      <c r="A60" s="20" t="s">
        <v>454</v>
      </c>
      <c r="B60" s="20" t="s">
        <v>455</v>
      </c>
      <c r="C60" s="20" t="s">
        <v>456</v>
      </c>
      <c r="D60" s="20" t="s">
        <v>457</v>
      </c>
      <c r="E60" s="20" t="s">
        <v>458</v>
      </c>
      <c r="F60" s="20" t="s">
        <v>85</v>
      </c>
      <c r="G60" s="20" t="s">
        <v>86</v>
      </c>
      <c r="H60" s="20" t="s">
        <v>87</v>
      </c>
      <c r="I60" s="20" t="s">
        <v>459</v>
      </c>
      <c r="J60" s="20" t="s">
        <v>460</v>
      </c>
      <c r="K60" s="20" t="s">
        <v>461</v>
      </c>
      <c r="L60" s="17" t="s">
        <v>91</v>
      </c>
      <c r="M60" s="17" t="s">
        <v>92</v>
      </c>
      <c r="N60" s="20" t="s">
        <v>462</v>
      </c>
      <c r="O60" s="20" t="s">
        <v>463</v>
      </c>
      <c r="P60" s="20" t="s">
        <v>464</v>
      </c>
      <c r="Q60" s="20" t="s">
        <v>465</v>
      </c>
      <c r="R60" s="20" t="s">
        <v>466</v>
      </c>
      <c r="S60" s="20" t="s">
        <v>467</v>
      </c>
      <c r="T60" s="20" t="s">
        <v>468</v>
      </c>
      <c r="U60" s="20" t="s">
        <v>469</v>
      </c>
      <c r="V60" s="20" t="s">
        <v>470</v>
      </c>
      <c r="W60" s="20" t="s">
        <v>471</v>
      </c>
      <c r="X60" s="20" t="s">
        <v>472</v>
      </c>
      <c r="Y60" s="20" t="s">
        <v>473</v>
      </c>
      <c r="Z60" s="20" t="s">
        <v>474</v>
      </c>
      <c r="AA60" s="20" t="s">
        <v>475</v>
      </c>
      <c r="AB60" s="20" t="s">
        <v>476</v>
      </c>
      <c r="AC60" s="20" t="s">
        <v>477</v>
      </c>
      <c r="AD60" s="20" t="s">
        <v>478</v>
      </c>
      <c r="AE60" s="20" t="s">
        <v>479</v>
      </c>
      <c r="AF60" s="20" t="s">
        <v>480</v>
      </c>
      <c r="AG60" s="20" t="s">
        <v>481</v>
      </c>
      <c r="AH60" s="20" t="s">
        <v>482</v>
      </c>
      <c r="AI60" s="20" t="s">
        <v>483</v>
      </c>
      <c r="AJ60" s="20" t="s">
        <v>484</v>
      </c>
      <c r="AK60" s="20" t="s">
        <v>485</v>
      </c>
      <c r="AL60" s="20" t="s">
        <v>486</v>
      </c>
      <c r="AM60" s="20" t="s">
        <v>487</v>
      </c>
      <c r="AN60" s="20" t="s">
        <v>488</v>
      </c>
      <c r="AO60" s="20" t="s">
        <v>489</v>
      </c>
      <c r="AP60" s="20" t="s">
        <v>490</v>
      </c>
      <c r="AQ60" s="20" t="s">
        <v>491</v>
      </c>
      <c r="AR60" s="20" t="s">
        <v>492</v>
      </c>
      <c r="AS60" s="20" t="s">
        <v>493</v>
      </c>
      <c r="AT60" s="20" t="s">
        <v>494</v>
      </c>
      <c r="AU60" s="20" t="s">
        <v>495</v>
      </c>
    </row>
    <row r="61" spans="1:47" ht="11.25" customHeight="1" x14ac:dyDescent="0.25">
      <c r="A61" s="42" t="s">
        <v>180</v>
      </c>
      <c r="B61" s="42">
        <v>68.764245709141278</v>
      </c>
      <c r="C61" s="42">
        <v>0.4</v>
      </c>
      <c r="D61" s="42">
        <v>16.402862238695327</v>
      </c>
      <c r="E61" s="42">
        <v>2.9515059508064523</v>
      </c>
      <c r="F61" s="42">
        <v>3.7376362108137627E-2</v>
      </c>
      <c r="G61" s="42">
        <v>0.77246499907407407</v>
      </c>
      <c r="H61" s="42">
        <v>1.8892636979999999</v>
      </c>
      <c r="I61" s="42">
        <v>4.0847695602521732</v>
      </c>
      <c r="J61" s="42">
        <v>4.7177524184615383</v>
      </c>
      <c r="K61" s="42">
        <v>0.13517541191742258</v>
      </c>
      <c r="L61" s="20">
        <v>0.5</v>
      </c>
      <c r="M61" s="20">
        <v>100</v>
      </c>
      <c r="N61" s="42">
        <v>3.3917900000000003</v>
      </c>
      <c r="O61" s="42">
        <v>36.812200000000004</v>
      </c>
      <c r="P61" s="42">
        <v>19.600900000000003</v>
      </c>
      <c r="Q61" s="42">
        <v>4.7276999999999996</v>
      </c>
      <c r="R61" s="42">
        <v>7.2851900000000009</v>
      </c>
      <c r="S61" s="42">
        <v>15.8208</v>
      </c>
      <c r="T61" s="42">
        <v>89.61</v>
      </c>
      <c r="U61" s="42">
        <v>24.256500000000003</v>
      </c>
      <c r="V61" s="42">
        <v>172.62799999999999</v>
      </c>
      <c r="W61" s="42">
        <v>479.774</v>
      </c>
      <c r="X61" s="42">
        <v>10.07958</v>
      </c>
      <c r="Y61" s="42">
        <v>340.41500000000002</v>
      </c>
      <c r="Z61" s="42">
        <v>13.029500000000001</v>
      </c>
      <c r="AA61" s="42">
        <v>1.6274000000000002</v>
      </c>
      <c r="AB61" s="42">
        <v>2000.26</v>
      </c>
      <c r="AC61" s="42">
        <v>95.676699999999997</v>
      </c>
      <c r="AD61" s="42">
        <v>172.01</v>
      </c>
      <c r="AE61" s="42">
        <v>17.5306</v>
      </c>
      <c r="AF61" s="42">
        <v>56.289499999999997</v>
      </c>
      <c r="AG61" s="42">
        <v>7.6271500000000003</v>
      </c>
      <c r="AH61" s="42">
        <v>1.4419999999999999</v>
      </c>
      <c r="AI61" s="42">
        <v>4.7998000000000003</v>
      </c>
      <c r="AJ61" s="42">
        <v>0.49748999999999999</v>
      </c>
      <c r="AK61" s="42">
        <v>2.2299500000000001</v>
      </c>
      <c r="AL61" s="42">
        <v>0.36874000000000001</v>
      </c>
      <c r="AM61" s="42">
        <v>0.92700000000000005</v>
      </c>
      <c r="AN61" s="42">
        <v>0.12051000000000001</v>
      </c>
      <c r="AO61" s="42">
        <v>0.77661999999999998</v>
      </c>
      <c r="AP61" s="42">
        <v>0.11124000000000001</v>
      </c>
      <c r="AQ61" s="42">
        <v>8.652000000000001</v>
      </c>
      <c r="AR61" s="42">
        <v>0.98982999999999999</v>
      </c>
      <c r="AS61" s="42">
        <v>31.878499999999999</v>
      </c>
      <c r="AT61" s="42">
        <v>25.173200000000001</v>
      </c>
      <c r="AU61" s="42">
        <v>2.20729</v>
      </c>
    </row>
    <row r="62" spans="1:47" ht="11.25" customHeight="1" x14ac:dyDescent="0.25">
      <c r="A62" s="44" t="s">
        <v>496</v>
      </c>
      <c r="B62" s="44">
        <v>68.288015431367242</v>
      </c>
      <c r="C62" s="44">
        <v>0.5066485030507496</v>
      </c>
      <c r="D62" s="44">
        <v>16.225860586728309</v>
      </c>
      <c r="E62" s="44">
        <v>3.030719420275457</v>
      </c>
      <c r="F62" s="44">
        <v>3.9031637923833754E-2</v>
      </c>
      <c r="G62" s="44">
        <v>0.80423323857103268</v>
      </c>
      <c r="H62" s="44">
        <v>2.2137212409281721</v>
      </c>
      <c r="I62" s="44">
        <v>3.8527464625564432</v>
      </c>
      <c r="J62" s="44">
        <v>4.3921628156783052</v>
      </c>
      <c r="K62" s="44">
        <v>0.12877246217572413</v>
      </c>
      <c r="L62" s="44">
        <v>0.5</v>
      </c>
      <c r="M62" s="44">
        <f t="shared" ref="M62:M65" si="54">SUM(B62:L62)</f>
        <v>99.981911799255258</v>
      </c>
      <c r="N62" s="44">
        <v>6.0182497621037498</v>
      </c>
      <c r="O62" s="44">
        <v>34.933678986791101</v>
      </c>
      <c r="P62" s="44">
        <v>23.416098384025702</v>
      </c>
      <c r="Q62" s="44">
        <v>4.82342043750866</v>
      </c>
      <c r="R62" s="44">
        <v>13.630216013204</v>
      </c>
      <c r="S62" s="44">
        <v>18.507171159666999</v>
      </c>
      <c r="T62" s="44">
        <v>100.345098301977</v>
      </c>
      <c r="U62" s="44">
        <v>23.174167546768899</v>
      </c>
      <c r="V62" s="44">
        <v>158.16354535501799</v>
      </c>
      <c r="W62" s="44">
        <v>502.64773423138001</v>
      </c>
      <c r="X62" s="44">
        <v>10.0539384012458</v>
      </c>
      <c r="Y62" s="44">
        <v>339.79082572069001</v>
      </c>
      <c r="Z62" s="44">
        <v>13.054890169675399</v>
      </c>
      <c r="AA62" s="44">
        <v>1.1892917613157401</v>
      </c>
      <c r="AB62" s="44">
        <v>2155.2414531363302</v>
      </c>
      <c r="AC62" s="44">
        <v>97.258973868526098</v>
      </c>
      <c r="AD62" s="44">
        <v>179.137168645412</v>
      </c>
      <c r="AE62" s="44">
        <v>17.940566977780001</v>
      </c>
      <c r="AF62" s="44">
        <v>57.813348149597502</v>
      </c>
      <c r="AG62" s="44">
        <v>8.0213604452601306</v>
      </c>
      <c r="AH62" s="44">
        <v>1.5198143778792499</v>
      </c>
      <c r="AI62" s="44">
        <v>4.4867944805783999</v>
      </c>
      <c r="AJ62" s="44">
        <v>0.48247822603255403</v>
      </c>
      <c r="AK62" s="44">
        <v>2.3561432700644001</v>
      </c>
      <c r="AL62" s="44">
        <v>0.393155080781669</v>
      </c>
      <c r="AM62" s="44">
        <v>0.96526975269681303</v>
      </c>
      <c r="AN62" s="44">
        <v>0.13995791339299299</v>
      </c>
      <c r="AO62" s="44">
        <v>0.76932496637412295</v>
      </c>
      <c r="AP62" s="44">
        <v>0.12037182130386199</v>
      </c>
      <c r="AQ62" s="44">
        <v>9.1158662613068593</v>
      </c>
      <c r="AR62" s="44">
        <v>0.87403434647214195</v>
      </c>
      <c r="AS62" s="44">
        <v>39.065193319109298</v>
      </c>
      <c r="AT62" s="44">
        <v>26.192810768084001</v>
      </c>
      <c r="AU62" s="44">
        <v>2.2015240697966898</v>
      </c>
    </row>
    <row r="63" spans="1:47" ht="11.25" customHeight="1" x14ac:dyDescent="0.25">
      <c r="A63" s="44" t="s">
        <v>497</v>
      </c>
      <c r="B63" s="44">
        <v>68.542988529886301</v>
      </c>
      <c r="C63" s="44">
        <v>0.49782245588570423</v>
      </c>
      <c r="D63" s="44">
        <v>15.954116417872967</v>
      </c>
      <c r="E63" s="44">
        <v>2.9951843263245812</v>
      </c>
      <c r="F63" s="44">
        <v>3.8351440637796462E-2</v>
      </c>
      <c r="G63" s="44">
        <v>0.77553528156941931</v>
      </c>
      <c r="H63" s="44">
        <v>2.188701591679354</v>
      </c>
      <c r="I63" s="44">
        <v>3.8933418279635865</v>
      </c>
      <c r="J63" s="44">
        <v>4.4647688638806482</v>
      </c>
      <c r="K63" s="44">
        <v>0.13110272348344637</v>
      </c>
      <c r="L63" s="44">
        <v>0.5</v>
      </c>
      <c r="M63" s="44">
        <f t="shared" si="54"/>
        <v>99.981913459183801</v>
      </c>
      <c r="N63" s="44">
        <v>5.4389649363746697</v>
      </c>
      <c r="O63" s="44">
        <v>35.776976776103602</v>
      </c>
      <c r="P63" s="44">
        <v>23.737560572793601</v>
      </c>
      <c r="Q63" s="44">
        <v>4.9506699776777001</v>
      </c>
      <c r="R63" s="44">
        <v>11.459434200163701</v>
      </c>
      <c r="S63" s="44">
        <v>18.196671750183501</v>
      </c>
      <c r="T63" s="44">
        <v>104.843655994412</v>
      </c>
      <c r="U63" s="44">
        <v>23.822526725196401</v>
      </c>
      <c r="V63" s="44">
        <v>162.19566732811299</v>
      </c>
      <c r="W63" s="44">
        <v>495.23816998364299</v>
      </c>
      <c r="X63" s="44">
        <v>10.035788281458601</v>
      </c>
      <c r="Y63" s="44">
        <v>339.46582733518198</v>
      </c>
      <c r="Z63" s="44">
        <v>13.0210169785177</v>
      </c>
      <c r="AA63" s="44">
        <v>0.69304874221974999</v>
      </c>
      <c r="AB63" s="44">
        <v>2080.9267642047698</v>
      </c>
      <c r="AC63" s="44">
        <v>94.1703728635554</v>
      </c>
      <c r="AD63" s="44">
        <v>174.57248205924699</v>
      </c>
      <c r="AE63" s="44">
        <v>17.448356642876998</v>
      </c>
      <c r="AF63" s="44">
        <v>56.232492937322</v>
      </c>
      <c r="AG63" s="44">
        <v>7.5477431498921499</v>
      </c>
      <c r="AH63" s="44">
        <v>1.4565950858960399</v>
      </c>
      <c r="AI63" s="44">
        <v>4.4345130160916399</v>
      </c>
      <c r="AJ63" s="44">
        <v>0.45923452881584298</v>
      </c>
      <c r="AK63" s="44">
        <v>2.2731346776628301</v>
      </c>
      <c r="AL63" s="44">
        <v>0.38504622408789402</v>
      </c>
      <c r="AM63" s="44">
        <v>0.92146813968895203</v>
      </c>
      <c r="AN63" s="44">
        <v>0.124001077843616</v>
      </c>
      <c r="AO63" s="44">
        <v>0.78681222466623602</v>
      </c>
      <c r="AP63" s="44">
        <v>0.108973099246404</v>
      </c>
      <c r="AQ63" s="44">
        <v>9.1531621418138105</v>
      </c>
      <c r="AR63" s="44">
        <v>0.88243956401157497</v>
      </c>
      <c r="AS63" s="44">
        <v>38.412788366340898</v>
      </c>
      <c r="AT63" s="44">
        <v>25.064035330321399</v>
      </c>
      <c r="AU63" s="44">
        <v>2.20453492123176</v>
      </c>
    </row>
    <row r="64" spans="1:47" ht="11.25" customHeight="1" x14ac:dyDescent="0.25">
      <c r="A64" s="44" t="s">
        <v>498</v>
      </c>
      <c r="B64" s="44">
        <v>68.94496141942254</v>
      </c>
      <c r="C64" s="44">
        <v>0.4775225715987616</v>
      </c>
      <c r="D64" s="44">
        <v>15.888637127701893</v>
      </c>
      <c r="E64" s="44">
        <v>2.8287572730066826</v>
      </c>
      <c r="F64" s="44">
        <v>3.6412888237469104E-2</v>
      </c>
      <c r="G64" s="44">
        <v>0.73538957072310984</v>
      </c>
      <c r="H64" s="44">
        <v>1.9616591582699394</v>
      </c>
      <c r="I64" s="44">
        <v>3.9459387387915772</v>
      </c>
      <c r="J64" s="44">
        <v>4.5324946525570935</v>
      </c>
      <c r="K64" s="44">
        <v>0.1301429346638652</v>
      </c>
      <c r="L64" s="44">
        <v>0.5</v>
      </c>
      <c r="M64" s="44">
        <f t="shared" si="54"/>
        <v>99.981916334972937</v>
      </c>
      <c r="N64" s="44">
        <v>5.0756360001224499</v>
      </c>
      <c r="O64" s="44">
        <v>36.434413573136403</v>
      </c>
      <c r="P64" s="44">
        <v>22.009012199033101</v>
      </c>
      <c r="Q64" s="44">
        <v>4.5446515567296304</v>
      </c>
      <c r="R64" s="44">
        <v>10.3046241346846</v>
      </c>
      <c r="S64" s="44">
        <v>15.1246647872058</v>
      </c>
      <c r="T64" s="44">
        <v>86.074986086731499</v>
      </c>
      <c r="U64" s="44">
        <v>23.824887724422702</v>
      </c>
      <c r="V64" s="44">
        <v>164.90605434726001</v>
      </c>
      <c r="W64" s="44">
        <v>462.35744312349402</v>
      </c>
      <c r="X64" s="44">
        <v>9.3655317445716797</v>
      </c>
      <c r="Y64" s="44">
        <v>327.03846431276997</v>
      </c>
      <c r="Z64" s="44">
        <v>12.601141506879101</v>
      </c>
      <c r="AA64" s="44">
        <v>1.6087281968364</v>
      </c>
      <c r="AB64" s="44">
        <v>1980.23389702084</v>
      </c>
      <c r="AC64" s="44">
        <v>90.495929648643894</v>
      </c>
      <c r="AD64" s="44">
        <v>165.03526491135199</v>
      </c>
      <c r="AE64" s="44">
        <v>16.466682319302201</v>
      </c>
      <c r="AF64" s="44">
        <v>53.359837011611397</v>
      </c>
      <c r="AG64" s="44">
        <v>7.4904180761892798</v>
      </c>
      <c r="AH64" s="44">
        <v>1.3297868971242699</v>
      </c>
      <c r="AI64" s="44">
        <v>3.9348439406591802</v>
      </c>
      <c r="AJ64" s="44">
        <v>0.45522365605968401</v>
      </c>
      <c r="AK64" s="44">
        <v>2.0191840903836198</v>
      </c>
      <c r="AL64" s="44">
        <v>0.33002865952902899</v>
      </c>
      <c r="AM64" s="44">
        <v>0.91117176705395897</v>
      </c>
      <c r="AN64" s="44">
        <v>0.10899701221428799</v>
      </c>
      <c r="AO64" s="44">
        <v>0.67908585523376097</v>
      </c>
      <c r="AP64" s="44">
        <v>8.9481766258676501E-2</v>
      </c>
      <c r="AQ64" s="44">
        <v>8.4780629216387204</v>
      </c>
      <c r="AR64" s="44">
        <v>0.83477441470825198</v>
      </c>
      <c r="AS64" s="44">
        <v>35.182869784462603</v>
      </c>
      <c r="AT64" s="44">
        <v>24.4706606574549</v>
      </c>
      <c r="AU64" s="44">
        <v>2.2439784954739199</v>
      </c>
    </row>
    <row r="65" spans="1:47" ht="11.25" customHeight="1" x14ac:dyDescent="0.25">
      <c r="A65" s="44" t="s">
        <v>499</v>
      </c>
      <c r="B65" s="44">
        <v>68.878727985119284</v>
      </c>
      <c r="C65" s="44">
        <v>0.46982770319134215</v>
      </c>
      <c r="D65" s="44">
        <v>15.850019541593303</v>
      </c>
      <c r="E65" s="44">
        <v>2.8502255134683958</v>
      </c>
      <c r="F65" s="44">
        <v>3.6746714088432719E-2</v>
      </c>
      <c r="G65" s="44">
        <v>0.73298685949600628</v>
      </c>
      <c r="H65" s="44">
        <v>2.0376702166843961</v>
      </c>
      <c r="I65" s="44">
        <v>3.9339384156718835</v>
      </c>
      <c r="J65" s="44">
        <v>4.5572692160602468</v>
      </c>
      <c r="K65" s="44">
        <v>0.13450382098518243</v>
      </c>
      <c r="L65" s="44">
        <v>0.5</v>
      </c>
      <c r="M65" s="44">
        <f t="shared" si="54"/>
        <v>99.981915986358487</v>
      </c>
      <c r="N65" s="44">
        <v>4.8586811015857503</v>
      </c>
      <c r="O65" s="44">
        <v>36.194756581842299</v>
      </c>
      <c r="P65" s="44">
        <v>22.294427101254101</v>
      </c>
      <c r="Q65" s="44">
        <v>4.5956663767185999</v>
      </c>
      <c r="R65" s="44">
        <v>10.499926676046201</v>
      </c>
      <c r="S65" s="44">
        <v>15.303520504226</v>
      </c>
      <c r="T65" s="44">
        <v>90.798324355259496</v>
      </c>
      <c r="U65" s="44">
        <v>23.662572945020202</v>
      </c>
      <c r="V65" s="44">
        <v>163.60176320626201</v>
      </c>
      <c r="W65" s="44">
        <v>464.52524522172502</v>
      </c>
      <c r="X65" s="44">
        <v>9.4580883694553304</v>
      </c>
      <c r="Y65" s="44">
        <v>326.29532450781397</v>
      </c>
      <c r="Z65" s="44">
        <v>12.5242438597766</v>
      </c>
      <c r="AA65" s="44">
        <v>1.56604596451333</v>
      </c>
      <c r="AB65" s="44">
        <v>1994.3644532553301</v>
      </c>
      <c r="AC65" s="44">
        <v>90.672537836067505</v>
      </c>
      <c r="AD65" s="44">
        <v>166.419597160498</v>
      </c>
      <c r="AE65" s="44">
        <v>16.435195902551499</v>
      </c>
      <c r="AF65" s="44">
        <v>53.264530796684497</v>
      </c>
      <c r="AG65" s="44">
        <v>7.1753690096208</v>
      </c>
      <c r="AH65" s="44">
        <v>1.37097658566945</v>
      </c>
      <c r="AI65" s="44">
        <v>4.0363039795374798</v>
      </c>
      <c r="AJ65" s="44">
        <v>0.457432906616558</v>
      </c>
      <c r="AK65" s="44">
        <v>2.0259215332498099</v>
      </c>
      <c r="AL65" s="44">
        <v>0.34940434559235101</v>
      </c>
      <c r="AM65" s="44">
        <v>0.92033659523275801</v>
      </c>
      <c r="AN65" s="44">
        <v>0.12034475797033301</v>
      </c>
      <c r="AO65" s="44">
        <v>0.77307612492850997</v>
      </c>
      <c r="AP65" s="44">
        <v>0.109601171778791</v>
      </c>
      <c r="AQ65" s="44">
        <v>8.5526508521966402</v>
      </c>
      <c r="AR65" s="44">
        <v>0.83103892021404302</v>
      </c>
      <c r="AS65" s="44">
        <v>34.151366119787703</v>
      </c>
      <c r="AT65" s="44">
        <v>23.911237368506001</v>
      </c>
      <c r="AU65" s="44">
        <v>2.2100102079056301</v>
      </c>
    </row>
    <row r="66" spans="1:47" ht="11.25" customHeight="1" x14ac:dyDescent="0.25">
      <c r="A66" s="46" t="s">
        <v>133</v>
      </c>
      <c r="B66" s="46">
        <f t="shared" ref="B66:K66" si="55">AVERAGE(B62:B65)</f>
        <v>68.663673341448842</v>
      </c>
      <c r="C66" s="46">
        <f t="shared" si="55"/>
        <v>0.48795530843163937</v>
      </c>
      <c r="D66" s="46">
        <f t="shared" si="55"/>
        <v>15.979658418474118</v>
      </c>
      <c r="E66" s="46">
        <f t="shared" si="55"/>
        <v>2.9262216332687787</v>
      </c>
      <c r="F66" s="46">
        <f t="shared" si="55"/>
        <v>3.7635670221883008E-2</v>
      </c>
      <c r="G66" s="46">
        <f t="shared" si="55"/>
        <v>0.76203623758989203</v>
      </c>
      <c r="H66" s="46">
        <f t="shared" si="55"/>
        <v>2.1004380518904653</v>
      </c>
      <c r="I66" s="46">
        <f t="shared" si="55"/>
        <v>3.9064913612458727</v>
      </c>
      <c r="J66" s="46">
        <f t="shared" si="55"/>
        <v>4.4866738870440734</v>
      </c>
      <c r="K66" s="46">
        <f t="shared" si="55"/>
        <v>0.13113048532705454</v>
      </c>
      <c r="L66" s="46"/>
      <c r="M66" s="46"/>
      <c r="N66" s="46">
        <f t="shared" ref="N66:AU66" si="56">AVERAGE(N62:N65)</f>
        <v>5.3478829500466549</v>
      </c>
      <c r="O66" s="46">
        <f t="shared" si="56"/>
        <v>35.834956479468346</v>
      </c>
      <c r="P66" s="46">
        <f t="shared" si="56"/>
        <v>22.864274564276624</v>
      </c>
      <c r="Q66" s="46">
        <f t="shared" si="56"/>
        <v>4.7286020871586478</v>
      </c>
      <c r="R66" s="46">
        <f t="shared" si="56"/>
        <v>11.473550256024625</v>
      </c>
      <c r="S66" s="46">
        <f t="shared" si="56"/>
        <v>16.783007050320577</v>
      </c>
      <c r="T66" s="46">
        <f t="shared" si="56"/>
        <v>95.515516184594986</v>
      </c>
      <c r="U66" s="46">
        <f t="shared" si="56"/>
        <v>23.621038735352052</v>
      </c>
      <c r="V66" s="46">
        <f t="shared" si="56"/>
        <v>162.21675755916326</v>
      </c>
      <c r="W66" s="46">
        <f t="shared" si="56"/>
        <v>481.19214814006051</v>
      </c>
      <c r="X66" s="46">
        <f t="shared" si="56"/>
        <v>9.7283366991828526</v>
      </c>
      <c r="Y66" s="46">
        <f t="shared" si="56"/>
        <v>333.147610469114</v>
      </c>
      <c r="Z66" s="46">
        <f t="shared" si="56"/>
        <v>12.800323128712201</v>
      </c>
      <c r="AA66" s="46">
        <f t="shared" si="56"/>
        <v>1.264278666221305</v>
      </c>
      <c r="AB66" s="46">
        <f t="shared" si="56"/>
        <v>2052.6916419043177</v>
      </c>
      <c r="AC66" s="46">
        <f t="shared" si="56"/>
        <v>93.149453554198232</v>
      </c>
      <c r="AD66" s="46">
        <f t="shared" si="56"/>
        <v>171.29112819412725</v>
      </c>
      <c r="AE66" s="46">
        <f t="shared" si="56"/>
        <v>17.072700460627672</v>
      </c>
      <c r="AF66" s="46">
        <f t="shared" si="56"/>
        <v>55.167552223803852</v>
      </c>
      <c r="AG66" s="46">
        <f t="shared" si="56"/>
        <v>7.5587226702405896</v>
      </c>
      <c r="AH66" s="46">
        <f t="shared" si="56"/>
        <v>1.4192932366422522</v>
      </c>
      <c r="AI66" s="46">
        <f t="shared" si="56"/>
        <v>4.2231138542166748</v>
      </c>
      <c r="AJ66" s="46">
        <f t="shared" si="56"/>
        <v>0.4635923293811598</v>
      </c>
      <c r="AK66" s="46">
        <f t="shared" si="56"/>
        <v>2.1685958928401652</v>
      </c>
      <c r="AL66" s="46">
        <f t="shared" si="56"/>
        <v>0.36440857749773575</v>
      </c>
      <c r="AM66" s="46">
        <f t="shared" si="56"/>
        <v>0.92956156366812048</v>
      </c>
      <c r="AN66" s="46">
        <f t="shared" si="56"/>
        <v>0.12332519035530749</v>
      </c>
      <c r="AO66" s="46">
        <f t="shared" si="56"/>
        <v>0.75207479280065748</v>
      </c>
      <c r="AP66" s="46">
        <f t="shared" si="56"/>
        <v>0.10710696464693337</v>
      </c>
      <c r="AQ66" s="46">
        <f t="shared" si="56"/>
        <v>8.8249355442390076</v>
      </c>
      <c r="AR66" s="46">
        <f t="shared" si="56"/>
        <v>0.85557181135150306</v>
      </c>
      <c r="AS66" s="46">
        <f t="shared" si="56"/>
        <v>36.703054397425127</v>
      </c>
      <c r="AT66" s="46">
        <f t="shared" si="56"/>
        <v>24.909686031091574</v>
      </c>
      <c r="AU66" s="46">
        <f t="shared" si="56"/>
        <v>2.2150119236019998</v>
      </c>
    </row>
    <row r="67" spans="1:47" ht="11.25" customHeight="1" x14ac:dyDescent="0.25">
      <c r="A67" s="44" t="s">
        <v>134</v>
      </c>
      <c r="B67" s="44">
        <f t="shared" ref="B67:K67" si="57">_xlfn.STDEV.S(B62:B65)</f>
        <v>0.30608014839423969</v>
      </c>
      <c r="C67" s="44">
        <f t="shared" si="57"/>
        <v>1.7168267176395777E-2</v>
      </c>
      <c r="D67" s="44">
        <f t="shared" si="57"/>
        <v>0.1696653718554412</v>
      </c>
      <c r="E67" s="44">
        <f t="shared" si="57"/>
        <v>0.10157157126679323</v>
      </c>
      <c r="F67" s="44">
        <f t="shared" si="57"/>
        <v>1.257840994428238E-3</v>
      </c>
      <c r="G67" s="44">
        <f t="shared" si="57"/>
        <v>3.4238001805568782E-2</v>
      </c>
      <c r="H67" s="44">
        <f t="shared" si="57"/>
        <v>0.12086206438968772</v>
      </c>
      <c r="I67" s="44">
        <f t="shared" si="57"/>
        <v>4.2311782254185214E-2</v>
      </c>
      <c r="J67" s="44">
        <f t="shared" si="57"/>
        <v>7.415168166579561E-2</v>
      </c>
      <c r="K67" s="44">
        <f t="shared" si="57"/>
        <v>2.4437466915192296E-3</v>
      </c>
      <c r="L67" s="44"/>
      <c r="M67" s="44"/>
      <c r="N67" s="44">
        <f t="shared" ref="N67:AU67" si="58">_xlfn.STDEV.S(N62:N65)</f>
        <v>0.50699258417378834</v>
      </c>
      <c r="O67" s="44">
        <f t="shared" si="58"/>
        <v>0.65941076869836512</v>
      </c>
      <c r="P67" s="44">
        <f t="shared" si="58"/>
        <v>0.8412961874847501</v>
      </c>
      <c r="Q67" s="44">
        <f t="shared" si="58"/>
        <v>0.19132378168782938</v>
      </c>
      <c r="R67" s="44">
        <f t="shared" si="58"/>
        <v>1.5237823120844549</v>
      </c>
      <c r="S67" s="44">
        <f t="shared" si="58"/>
        <v>1.8175229720056152</v>
      </c>
      <c r="T67" s="44">
        <f t="shared" si="58"/>
        <v>8.596793259183821</v>
      </c>
      <c r="U67" s="44">
        <f t="shared" si="58"/>
        <v>0.30744688980652668</v>
      </c>
      <c r="V67" s="44">
        <f t="shared" si="58"/>
        <v>2.9200189398153364</v>
      </c>
      <c r="W67" s="44">
        <f t="shared" si="58"/>
        <v>20.737764827344293</v>
      </c>
      <c r="X67" s="44">
        <f t="shared" si="58"/>
        <v>0.36751623031782787</v>
      </c>
      <c r="Y67" s="44">
        <f t="shared" si="58"/>
        <v>7.4906088515429419</v>
      </c>
      <c r="Z67" s="44">
        <f t="shared" si="58"/>
        <v>0.27652801841092028</v>
      </c>
      <c r="AA67" s="44">
        <f t="shared" si="58"/>
        <v>0.42490612431515007</v>
      </c>
      <c r="AB67" s="44">
        <f t="shared" si="58"/>
        <v>81.579964134045824</v>
      </c>
      <c r="AC67" s="44">
        <f t="shared" si="58"/>
        <v>3.2200794007893201</v>
      </c>
      <c r="AD67" s="44">
        <f t="shared" si="58"/>
        <v>6.7130538002641167</v>
      </c>
      <c r="AE67" s="44">
        <f t="shared" si="58"/>
        <v>0.74564958437587137</v>
      </c>
      <c r="AF67" s="44">
        <f t="shared" si="58"/>
        <v>2.2378307684542951</v>
      </c>
      <c r="AG67" s="44">
        <f t="shared" si="58"/>
        <v>0.34917989987074011</v>
      </c>
      <c r="AH67" s="44">
        <f t="shared" si="58"/>
        <v>8.5326454218443981E-2</v>
      </c>
      <c r="AI67" s="44">
        <f t="shared" si="58"/>
        <v>0.27821727163019633</v>
      </c>
      <c r="AJ67" s="44">
        <f t="shared" si="58"/>
        <v>1.2696990457701576E-2</v>
      </c>
      <c r="AK67" s="44">
        <f t="shared" si="58"/>
        <v>0.17202929579359499</v>
      </c>
      <c r="AL67" s="44">
        <f t="shared" si="58"/>
        <v>2.9773476129149067E-2</v>
      </c>
      <c r="AM67" s="44">
        <f t="shared" si="58"/>
        <v>2.4247769227697891E-2</v>
      </c>
      <c r="AN67" s="44">
        <f t="shared" si="58"/>
        <v>1.2796926266196367E-2</v>
      </c>
      <c r="AO67" s="44">
        <f t="shared" si="58"/>
        <v>4.9236499399053828E-2</v>
      </c>
      <c r="AP67" s="44">
        <f t="shared" si="58"/>
        <v>1.2862187060193547E-2</v>
      </c>
      <c r="AQ67" s="44">
        <f t="shared" si="58"/>
        <v>0.35908817455668374</v>
      </c>
      <c r="AR67" s="44">
        <f t="shared" si="58"/>
        <v>2.6439464132131493E-2</v>
      </c>
      <c r="AS67" s="44">
        <f t="shared" si="58"/>
        <v>2.4031205305824059</v>
      </c>
      <c r="AT67" s="44">
        <f t="shared" si="58"/>
        <v>0.9763667014959706</v>
      </c>
      <c r="AU67" s="44">
        <f t="shared" si="58"/>
        <v>1.9627949670965393E-2</v>
      </c>
    </row>
    <row r="68" spans="1:47" ht="11.25" customHeight="1" x14ac:dyDescent="0.25">
      <c r="A68" s="44" t="s">
        <v>135</v>
      </c>
      <c r="B68" s="44">
        <f t="shared" ref="B68:K68" si="59">(B67/B66)*100</f>
        <v>0.44576722085952591</v>
      </c>
      <c r="C68" s="44">
        <f t="shared" si="59"/>
        <v>3.5184097559215268</v>
      </c>
      <c r="D68" s="44">
        <f t="shared" si="59"/>
        <v>1.0617584394625776</v>
      </c>
      <c r="E68" s="44">
        <f t="shared" si="59"/>
        <v>3.4710826450056422</v>
      </c>
      <c r="F68" s="44">
        <f t="shared" si="59"/>
        <v>3.3421511747036052</v>
      </c>
      <c r="G68" s="44">
        <f t="shared" si="59"/>
        <v>4.4929624231327931</v>
      </c>
      <c r="H68" s="44">
        <f t="shared" si="59"/>
        <v>5.7541361089372653</v>
      </c>
      <c r="I68" s="44">
        <f t="shared" si="59"/>
        <v>1.0831147016972025</v>
      </c>
      <c r="J68" s="44">
        <f t="shared" si="59"/>
        <v>1.6527094130892692</v>
      </c>
      <c r="K68" s="44">
        <f t="shared" si="59"/>
        <v>1.863599212207782</v>
      </c>
      <c r="L68" s="44"/>
      <c r="M68" s="44"/>
      <c r="N68" s="44">
        <f t="shared" ref="N68:AU68" si="60">(N67/N66)*100</f>
        <v>9.4802483320874718</v>
      </c>
      <c r="O68" s="44">
        <f t="shared" si="60"/>
        <v>1.8401327460134489</v>
      </c>
      <c r="P68" s="44">
        <f t="shared" si="60"/>
        <v>3.6795227643005997</v>
      </c>
      <c r="Q68" s="44">
        <f t="shared" si="60"/>
        <v>4.046096037714884</v>
      </c>
      <c r="R68" s="44">
        <f t="shared" si="60"/>
        <v>13.280826580110503</v>
      </c>
      <c r="S68" s="44">
        <f t="shared" si="60"/>
        <v>10.829543040505952</v>
      </c>
      <c r="T68" s="44">
        <f t="shared" si="60"/>
        <v>9.0004154325769505</v>
      </c>
      <c r="U68" s="44">
        <f t="shared" si="60"/>
        <v>1.3015807359326292</v>
      </c>
      <c r="V68" s="44">
        <f t="shared" si="60"/>
        <v>1.800072312967022</v>
      </c>
      <c r="W68" s="44">
        <f t="shared" si="60"/>
        <v>4.3096640100012928</v>
      </c>
      <c r="X68" s="44">
        <f t="shared" si="60"/>
        <v>3.7777910210354664</v>
      </c>
      <c r="Y68" s="44">
        <f t="shared" si="60"/>
        <v>2.248435413057658</v>
      </c>
      <c r="Z68" s="44">
        <f t="shared" si="60"/>
        <v>2.16032060777157</v>
      </c>
      <c r="AA68" s="44">
        <f t="shared" si="60"/>
        <v>33.608581372737696</v>
      </c>
      <c r="AB68" s="44">
        <f t="shared" si="60"/>
        <v>3.9742922155790859</v>
      </c>
      <c r="AC68" s="44">
        <f t="shared" si="60"/>
        <v>3.4568956423515074</v>
      </c>
      <c r="AD68" s="44">
        <f t="shared" si="60"/>
        <v>3.9190901893389918</v>
      </c>
      <c r="AE68" s="44">
        <f t="shared" si="60"/>
        <v>4.3674964373413356</v>
      </c>
      <c r="AF68" s="44">
        <f t="shared" si="60"/>
        <v>4.0564257036017439</v>
      </c>
      <c r="AG68" s="44">
        <f t="shared" si="60"/>
        <v>4.6195622607705209</v>
      </c>
      <c r="AH68" s="44">
        <f t="shared" si="60"/>
        <v>6.0118974723157521</v>
      </c>
      <c r="AI68" s="44">
        <f t="shared" si="60"/>
        <v>6.5879652132135451</v>
      </c>
      <c r="AJ68" s="44">
        <f t="shared" si="60"/>
        <v>2.7388266916863224</v>
      </c>
      <c r="AK68" s="44">
        <f t="shared" si="60"/>
        <v>7.9327502353742725</v>
      </c>
      <c r="AL68" s="44">
        <f t="shared" si="60"/>
        <v>8.1703554657228299</v>
      </c>
      <c r="AM68" s="44">
        <f t="shared" si="60"/>
        <v>2.6085167648299006</v>
      </c>
      <c r="AN68" s="44">
        <f t="shared" si="60"/>
        <v>10.376571266038699</v>
      </c>
      <c r="AO68" s="44">
        <f t="shared" si="60"/>
        <v>6.5467557044029654</v>
      </c>
      <c r="AP68" s="44">
        <f t="shared" si="60"/>
        <v>12.008730807181745</v>
      </c>
      <c r="AQ68" s="44">
        <f t="shared" si="60"/>
        <v>4.0690175328373872</v>
      </c>
      <c r="AR68" s="44">
        <f t="shared" si="60"/>
        <v>3.0902682605176555</v>
      </c>
      <c r="AS68" s="44">
        <f t="shared" si="60"/>
        <v>6.547467424811912</v>
      </c>
      <c r="AT68" s="44">
        <f t="shared" si="60"/>
        <v>3.9196266876960912</v>
      </c>
      <c r="AU68" s="44">
        <f t="shared" si="60"/>
        <v>0.88613291250581105</v>
      </c>
    </row>
    <row r="69" spans="1:47" ht="11.25" customHeight="1" x14ac:dyDescent="0.25">
      <c r="A69" s="47" t="s">
        <v>136</v>
      </c>
      <c r="B69" s="47">
        <f t="shared" ref="B69:K69" si="61">((B66-B61)/B61)*100</f>
        <v>-0.14625677436765139</v>
      </c>
      <c r="C69" s="47">
        <f t="shared" si="61"/>
        <v>21.988827107909835</v>
      </c>
      <c r="D69" s="47">
        <f t="shared" si="61"/>
        <v>-2.5800608092827004</v>
      </c>
      <c r="E69" s="47">
        <f t="shared" si="61"/>
        <v>-0.85665819276986488</v>
      </c>
      <c r="F69" s="47">
        <f t="shared" si="61"/>
        <v>0.6937756890174287</v>
      </c>
      <c r="G69" s="47">
        <f t="shared" si="61"/>
        <v>-1.3500626561310372</v>
      </c>
      <c r="H69" s="47">
        <f t="shared" si="61"/>
        <v>11.177600782464479</v>
      </c>
      <c r="I69" s="47">
        <f t="shared" si="61"/>
        <v>-4.364461602462943</v>
      </c>
      <c r="J69" s="47">
        <f t="shared" si="61"/>
        <v>-4.8980639703178754</v>
      </c>
      <c r="K69" s="47">
        <f t="shared" si="61"/>
        <v>-2.9923538112382784</v>
      </c>
      <c r="L69" s="47"/>
      <c r="M69" s="47"/>
      <c r="N69" s="47">
        <f t="shared" ref="N69:AU69" si="62">((N66-N61)/N61)*100</f>
        <v>57.671405070675199</v>
      </c>
      <c r="O69" s="47">
        <f t="shared" si="62"/>
        <v>-2.6546729631254262</v>
      </c>
      <c r="P69" s="47">
        <f t="shared" si="62"/>
        <v>16.649105726148392</v>
      </c>
      <c r="Q69" s="47">
        <f t="shared" si="62"/>
        <v>1.9080888352650489E-2</v>
      </c>
      <c r="R69" s="47">
        <f t="shared" si="62"/>
        <v>57.491434760447206</v>
      </c>
      <c r="S69" s="47">
        <f t="shared" si="62"/>
        <v>6.081911473001222</v>
      </c>
      <c r="T69" s="47">
        <f t="shared" si="62"/>
        <v>6.5902423664713616</v>
      </c>
      <c r="U69" s="47">
        <f t="shared" si="62"/>
        <v>-2.619756620485028</v>
      </c>
      <c r="V69" s="47">
        <f t="shared" si="62"/>
        <v>-6.0310276669119327</v>
      </c>
      <c r="W69" s="47">
        <f t="shared" si="62"/>
        <v>0.29558670125111186</v>
      </c>
      <c r="X69" s="47">
        <f t="shared" si="62"/>
        <v>-3.4847017516319863</v>
      </c>
      <c r="Y69" s="47">
        <f t="shared" si="62"/>
        <v>-2.1348617219822925</v>
      </c>
      <c r="Z69" s="47">
        <f t="shared" si="62"/>
        <v>-1.7589076425634134</v>
      </c>
      <c r="AA69" s="47">
        <f t="shared" si="62"/>
        <v>-22.312973686782296</v>
      </c>
      <c r="AB69" s="47">
        <f t="shared" si="62"/>
        <v>2.6212413338424883</v>
      </c>
      <c r="AC69" s="47">
        <f t="shared" si="62"/>
        <v>-2.6414439939941126</v>
      </c>
      <c r="AD69" s="47">
        <f t="shared" si="62"/>
        <v>-0.41792442641284661</v>
      </c>
      <c r="AE69" s="47">
        <f t="shared" si="62"/>
        <v>-2.612001525174994</v>
      </c>
      <c r="AF69" s="47">
        <f t="shared" si="62"/>
        <v>-1.9931741731515547</v>
      </c>
      <c r="AG69" s="47">
        <f t="shared" si="62"/>
        <v>-0.89715463520988414</v>
      </c>
      <c r="AH69" s="47">
        <f t="shared" si="62"/>
        <v>-1.5746715227286958</v>
      </c>
      <c r="AI69" s="47">
        <f t="shared" si="62"/>
        <v>-12.014795320290958</v>
      </c>
      <c r="AJ69" s="47">
        <f t="shared" si="62"/>
        <v>-6.8137390940200184</v>
      </c>
      <c r="AK69" s="47">
        <f t="shared" si="62"/>
        <v>-2.7513669436460417</v>
      </c>
      <c r="AL69" s="47">
        <f t="shared" si="62"/>
        <v>-1.1746549065098062</v>
      </c>
      <c r="AM69" s="47">
        <f t="shared" si="62"/>
        <v>0.27632833528807299</v>
      </c>
      <c r="AN69" s="47">
        <f t="shared" si="62"/>
        <v>2.3360636920649629</v>
      </c>
      <c r="AO69" s="47">
        <f t="shared" si="62"/>
        <v>-3.1605170095210662</v>
      </c>
      <c r="AP69" s="47">
        <f t="shared" si="62"/>
        <v>-3.7154219283231198</v>
      </c>
      <c r="AQ69" s="47">
        <f t="shared" si="62"/>
        <v>1.9987926980930024</v>
      </c>
      <c r="AR69" s="47">
        <f t="shared" si="62"/>
        <v>-13.563762327722632</v>
      </c>
      <c r="AS69" s="47">
        <f t="shared" si="62"/>
        <v>15.134195139122381</v>
      </c>
      <c r="AT69" s="47">
        <f t="shared" si="62"/>
        <v>-1.0468036201532855</v>
      </c>
      <c r="AU69" s="47">
        <f t="shared" si="62"/>
        <v>0.34983729378558587</v>
      </c>
    </row>
    <row r="70" spans="1:47" ht="11.25" customHeight="1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</row>
    <row r="71" spans="1:47" ht="11.25" customHeight="1" x14ac:dyDescent="0.25">
      <c r="A71" s="42" t="s">
        <v>47</v>
      </c>
      <c r="B71" s="20" t="s">
        <v>500</v>
      </c>
      <c r="C71" s="20" t="s">
        <v>501</v>
      </c>
      <c r="D71" s="20" t="s">
        <v>502</v>
      </c>
      <c r="E71" s="20" t="s">
        <v>503</v>
      </c>
      <c r="F71" s="20" t="s">
        <v>85</v>
      </c>
      <c r="G71" s="20" t="s">
        <v>86</v>
      </c>
      <c r="H71" s="20" t="s">
        <v>87</v>
      </c>
      <c r="I71" s="20" t="s">
        <v>504</v>
      </c>
      <c r="J71" s="20" t="s">
        <v>505</v>
      </c>
      <c r="K71" s="20" t="s">
        <v>506</v>
      </c>
      <c r="L71" s="17" t="s">
        <v>91</v>
      </c>
      <c r="M71" s="17" t="s">
        <v>92</v>
      </c>
      <c r="N71" s="20" t="s">
        <v>507</v>
      </c>
      <c r="O71" s="20" t="s">
        <v>508</v>
      </c>
      <c r="P71" s="20" t="s">
        <v>509</v>
      </c>
      <c r="Q71" s="20" t="s">
        <v>510</v>
      </c>
      <c r="R71" s="20" t="s">
        <v>511</v>
      </c>
      <c r="S71" s="20" t="s">
        <v>512</v>
      </c>
      <c r="T71" s="20" t="s">
        <v>513</v>
      </c>
      <c r="U71" s="20" t="s">
        <v>514</v>
      </c>
      <c r="V71" s="20" t="s">
        <v>515</v>
      </c>
      <c r="W71" s="20" t="s">
        <v>516</v>
      </c>
      <c r="X71" s="20" t="s">
        <v>517</v>
      </c>
      <c r="Y71" s="20" t="s">
        <v>518</v>
      </c>
      <c r="Z71" s="20" t="s">
        <v>519</v>
      </c>
      <c r="AA71" s="20" t="s">
        <v>520</v>
      </c>
      <c r="AB71" s="20" t="s">
        <v>521</v>
      </c>
      <c r="AC71" s="20" t="s">
        <v>522</v>
      </c>
      <c r="AD71" s="20" t="s">
        <v>523</v>
      </c>
      <c r="AE71" s="20" t="s">
        <v>524</v>
      </c>
      <c r="AF71" s="20" t="s">
        <v>525</v>
      </c>
      <c r="AG71" s="20" t="s">
        <v>526</v>
      </c>
      <c r="AH71" s="20" t="s">
        <v>527</v>
      </c>
      <c r="AI71" s="20" t="s">
        <v>528</v>
      </c>
      <c r="AJ71" s="20" t="s">
        <v>529</v>
      </c>
      <c r="AK71" s="20" t="s">
        <v>530</v>
      </c>
      <c r="AL71" s="20" t="s">
        <v>531</v>
      </c>
      <c r="AM71" s="20" t="s">
        <v>532</v>
      </c>
      <c r="AN71" s="20" t="s">
        <v>533</v>
      </c>
      <c r="AO71" s="20" t="s">
        <v>534</v>
      </c>
      <c r="AP71" s="20" t="s">
        <v>535</v>
      </c>
      <c r="AQ71" s="20" t="s">
        <v>536</v>
      </c>
      <c r="AR71" s="20" t="s">
        <v>537</v>
      </c>
      <c r="AS71" s="20" t="s">
        <v>538</v>
      </c>
      <c r="AT71" s="20" t="s">
        <v>539</v>
      </c>
      <c r="AU71" s="20" t="s">
        <v>540</v>
      </c>
    </row>
    <row r="72" spans="1:47" ht="11.25" customHeight="1" x14ac:dyDescent="0.25">
      <c r="A72" s="42" t="s">
        <v>180</v>
      </c>
      <c r="B72" s="49">
        <v>79.889347823576486</v>
      </c>
      <c r="C72" s="49">
        <v>5.7573589998190781E-2</v>
      </c>
      <c r="D72" s="49">
        <v>12.410986041447565</v>
      </c>
      <c r="E72" s="49">
        <v>0.74117015851649592</v>
      </c>
      <c r="F72" s="49">
        <v>0.10687988861846252</v>
      </c>
      <c r="G72" s="20">
        <v>0.11053872025903665</v>
      </c>
      <c r="H72" s="49">
        <v>0.29543985232869791</v>
      </c>
      <c r="I72" s="49">
        <v>4.1872670172597219</v>
      </c>
      <c r="J72" s="49">
        <v>1.3706499842883473</v>
      </c>
      <c r="K72" s="49">
        <v>3.0146923707009991E-2</v>
      </c>
      <c r="L72" s="49">
        <v>0.78</v>
      </c>
      <c r="M72" s="49">
        <f t="shared" ref="M72:M73" si="63">SUM(B72:L72)</f>
        <v>99.980000000000018</v>
      </c>
      <c r="N72" s="42">
        <v>2.7650000000000001</v>
      </c>
      <c r="O72" s="42" t="s">
        <v>541</v>
      </c>
      <c r="P72" s="42" t="s">
        <v>541</v>
      </c>
      <c r="Q72" s="42" t="s">
        <v>541</v>
      </c>
      <c r="R72" s="42" t="s">
        <v>541</v>
      </c>
      <c r="S72" s="42" t="s">
        <v>541</v>
      </c>
      <c r="T72" s="42" t="s">
        <v>541</v>
      </c>
      <c r="U72" s="42">
        <v>56.595500000000001</v>
      </c>
      <c r="V72" s="42">
        <v>2500.65</v>
      </c>
      <c r="W72" s="42" t="s">
        <v>541</v>
      </c>
      <c r="X72" s="42">
        <v>8.14</v>
      </c>
      <c r="Y72" s="42" t="s">
        <v>541</v>
      </c>
      <c r="Z72" s="42">
        <v>155.30000000000001</v>
      </c>
      <c r="AA72" s="42">
        <v>403.25200000000001</v>
      </c>
      <c r="AB72" s="42">
        <v>8.7449999999999992</v>
      </c>
      <c r="AC72" s="42">
        <v>2.0287000000000002</v>
      </c>
      <c r="AD72" s="42">
        <v>7.2390299999999996</v>
      </c>
      <c r="AE72" s="42">
        <v>1.2361899999999999</v>
      </c>
      <c r="AF72" s="42">
        <v>5.07498</v>
      </c>
      <c r="AG72" s="42">
        <v>3.1533600000000002</v>
      </c>
      <c r="AH72" s="42">
        <v>4.5689E-2</v>
      </c>
      <c r="AI72" s="42">
        <v>2.5299999999999998</v>
      </c>
      <c r="AJ72" s="42">
        <v>0.45775700000000002</v>
      </c>
      <c r="AK72" s="42">
        <v>1.7</v>
      </c>
      <c r="AL72" s="42">
        <v>0.15359900000000001</v>
      </c>
      <c r="AM72" s="42">
        <v>0.303226</v>
      </c>
      <c r="AN72" s="42">
        <v>4.9000000000000002E-2</v>
      </c>
      <c r="AO72" s="42" t="s">
        <v>541</v>
      </c>
      <c r="AP72" s="42">
        <v>0.04</v>
      </c>
      <c r="AQ72" s="42" t="s">
        <v>541</v>
      </c>
      <c r="AR72" s="42">
        <v>124.745</v>
      </c>
      <c r="AS72" s="42" t="s">
        <v>541</v>
      </c>
      <c r="AT72" s="42">
        <v>5.0840399999999999</v>
      </c>
      <c r="AU72" s="42">
        <v>4.3697999999999997</v>
      </c>
    </row>
    <row r="73" spans="1:47" ht="11.25" customHeight="1" x14ac:dyDescent="0.25">
      <c r="A73" s="44" t="s">
        <v>542</v>
      </c>
      <c r="B73" s="44">
        <v>81.094538762047392</v>
      </c>
      <c r="C73" s="45">
        <v>6.4150260042671742E-2</v>
      </c>
      <c r="D73" s="44">
        <v>10.626604417670869</v>
      </c>
      <c r="E73" s="45">
        <v>0.80790376905258499</v>
      </c>
      <c r="F73" s="44">
        <v>0.10564206066855614</v>
      </c>
      <c r="G73" s="44">
        <v>0.12018665253301632</v>
      </c>
      <c r="H73" s="44">
        <v>0.50772436080138361</v>
      </c>
      <c r="I73" s="44">
        <v>4.6018672978145014</v>
      </c>
      <c r="J73" s="44">
        <v>1.4964934333708599</v>
      </c>
      <c r="K73" s="44">
        <v>5.6845732795085688E-2</v>
      </c>
      <c r="L73" s="44">
        <v>0.5</v>
      </c>
      <c r="M73" s="44">
        <f t="shared" si="63"/>
        <v>99.981956746796925</v>
      </c>
      <c r="N73" s="44">
        <v>5.1895629411786901</v>
      </c>
      <c r="O73" s="44">
        <v>4.15360757414064</v>
      </c>
      <c r="P73" s="44">
        <v>40.948483191409103</v>
      </c>
      <c r="Q73" s="44">
        <v>1.33956143156525</v>
      </c>
      <c r="R73" s="44">
        <v>6.7952622672140004</v>
      </c>
      <c r="S73" s="44">
        <v>35.025208905938896</v>
      </c>
      <c r="T73" s="44">
        <v>323.12769985777601</v>
      </c>
      <c r="U73" s="44">
        <v>60.548753870545902</v>
      </c>
      <c r="V73" s="44">
        <v>2912.4370962773801</v>
      </c>
      <c r="W73" s="44">
        <v>11.1359850486893</v>
      </c>
      <c r="X73" s="44">
        <v>5.83189495436066</v>
      </c>
      <c r="Y73" s="44">
        <v>4.1029711041209902</v>
      </c>
      <c r="Z73" s="44">
        <v>173.25665822341401</v>
      </c>
      <c r="AA73" s="44">
        <v>463.08258642141698</v>
      </c>
      <c r="AB73" s="44">
        <v>8.7205523628594506</v>
      </c>
      <c r="AC73" s="44">
        <v>1.78895597668589</v>
      </c>
      <c r="AD73" s="44">
        <v>7.7941249851170804</v>
      </c>
      <c r="AE73" s="44">
        <v>1.09963167679926</v>
      </c>
      <c r="AF73" s="44">
        <v>3.98818857607215</v>
      </c>
      <c r="AG73" s="44">
        <v>2.6782971966181899</v>
      </c>
      <c r="AH73" s="44">
        <v>5.9549901522279097E-2</v>
      </c>
      <c r="AI73" s="44">
        <v>2.08378287167772</v>
      </c>
      <c r="AJ73" s="44">
        <v>0.37458361673597501</v>
      </c>
      <c r="AK73" s="44">
        <v>1.3464507667619401</v>
      </c>
      <c r="AL73" s="44">
        <v>0.12702061164450101</v>
      </c>
      <c r="AM73" s="44">
        <v>0.24252122102340901</v>
      </c>
      <c r="AN73" s="44">
        <v>4.6789709326053197E-2</v>
      </c>
      <c r="AO73" s="44">
        <v>0.30930941783777299</v>
      </c>
      <c r="AP73" s="44">
        <v>4.3441236512650701E-2</v>
      </c>
      <c r="AQ73" s="44">
        <v>0.78864039518689499</v>
      </c>
      <c r="AR73" s="44">
        <v>105.913010599391</v>
      </c>
      <c r="AS73" s="44">
        <v>10.195457667512301</v>
      </c>
      <c r="AT73" s="44">
        <v>3.98106646509755</v>
      </c>
      <c r="AU73" s="44">
        <v>4.5507778517638</v>
      </c>
    </row>
    <row r="74" spans="1:47" ht="11.25" customHeight="1" x14ac:dyDescent="0.25">
      <c r="A74" s="46" t="s">
        <v>133</v>
      </c>
      <c r="B74" s="46">
        <f t="shared" ref="B74:K74" si="64">AVERAGE(B73)</f>
        <v>81.094538762047392</v>
      </c>
      <c r="C74" s="46">
        <f t="shared" si="64"/>
        <v>6.4150260042671742E-2</v>
      </c>
      <c r="D74" s="46">
        <f t="shared" si="64"/>
        <v>10.626604417670869</v>
      </c>
      <c r="E74" s="46">
        <f t="shared" si="64"/>
        <v>0.80790376905258499</v>
      </c>
      <c r="F74" s="46">
        <f t="shared" si="64"/>
        <v>0.10564206066855614</v>
      </c>
      <c r="G74" s="46">
        <f t="shared" si="64"/>
        <v>0.12018665253301632</v>
      </c>
      <c r="H74" s="46">
        <f t="shared" si="64"/>
        <v>0.50772436080138361</v>
      </c>
      <c r="I74" s="46">
        <f t="shared" si="64"/>
        <v>4.6018672978145014</v>
      </c>
      <c r="J74" s="46">
        <f t="shared" si="64"/>
        <v>1.4964934333708599</v>
      </c>
      <c r="K74" s="46">
        <f t="shared" si="64"/>
        <v>5.6845732795085688E-2</v>
      </c>
      <c r="L74" s="46"/>
      <c r="M74" s="46"/>
      <c r="N74" s="46">
        <f t="shared" ref="N74:AU74" si="65">AVERAGE(N73)</f>
        <v>5.1895629411786901</v>
      </c>
      <c r="O74" s="46">
        <f t="shared" si="65"/>
        <v>4.15360757414064</v>
      </c>
      <c r="P74" s="46">
        <f t="shared" si="65"/>
        <v>40.948483191409103</v>
      </c>
      <c r="Q74" s="46">
        <f t="shared" si="65"/>
        <v>1.33956143156525</v>
      </c>
      <c r="R74" s="46">
        <f t="shared" si="65"/>
        <v>6.7952622672140004</v>
      </c>
      <c r="S74" s="46">
        <f t="shared" si="65"/>
        <v>35.025208905938896</v>
      </c>
      <c r="T74" s="46">
        <f t="shared" si="65"/>
        <v>323.12769985777601</v>
      </c>
      <c r="U74" s="46">
        <f t="shared" si="65"/>
        <v>60.548753870545902</v>
      </c>
      <c r="V74" s="46">
        <f t="shared" si="65"/>
        <v>2912.4370962773801</v>
      </c>
      <c r="W74" s="46">
        <f t="shared" si="65"/>
        <v>11.1359850486893</v>
      </c>
      <c r="X74" s="46">
        <f t="shared" si="65"/>
        <v>5.83189495436066</v>
      </c>
      <c r="Y74" s="46">
        <f t="shared" si="65"/>
        <v>4.1029711041209902</v>
      </c>
      <c r="Z74" s="46">
        <f t="shared" si="65"/>
        <v>173.25665822341401</v>
      </c>
      <c r="AA74" s="46">
        <f t="shared" si="65"/>
        <v>463.08258642141698</v>
      </c>
      <c r="AB74" s="46">
        <f t="shared" si="65"/>
        <v>8.7205523628594506</v>
      </c>
      <c r="AC74" s="46">
        <f t="shared" si="65"/>
        <v>1.78895597668589</v>
      </c>
      <c r="AD74" s="46">
        <f t="shared" si="65"/>
        <v>7.7941249851170804</v>
      </c>
      <c r="AE74" s="46">
        <f t="shared" si="65"/>
        <v>1.09963167679926</v>
      </c>
      <c r="AF74" s="46">
        <f t="shared" si="65"/>
        <v>3.98818857607215</v>
      </c>
      <c r="AG74" s="46">
        <f t="shared" si="65"/>
        <v>2.6782971966181899</v>
      </c>
      <c r="AH74" s="46">
        <f t="shared" si="65"/>
        <v>5.9549901522279097E-2</v>
      </c>
      <c r="AI74" s="46">
        <f t="shared" si="65"/>
        <v>2.08378287167772</v>
      </c>
      <c r="AJ74" s="46">
        <f t="shared" si="65"/>
        <v>0.37458361673597501</v>
      </c>
      <c r="AK74" s="46">
        <f t="shared" si="65"/>
        <v>1.3464507667619401</v>
      </c>
      <c r="AL74" s="46">
        <f t="shared" si="65"/>
        <v>0.12702061164450101</v>
      </c>
      <c r="AM74" s="46">
        <f t="shared" si="65"/>
        <v>0.24252122102340901</v>
      </c>
      <c r="AN74" s="46">
        <f t="shared" si="65"/>
        <v>4.6789709326053197E-2</v>
      </c>
      <c r="AO74" s="46">
        <f t="shared" si="65"/>
        <v>0.30930941783777299</v>
      </c>
      <c r="AP74" s="46">
        <f t="shared" si="65"/>
        <v>4.3441236512650701E-2</v>
      </c>
      <c r="AQ74" s="46">
        <f t="shared" si="65"/>
        <v>0.78864039518689499</v>
      </c>
      <c r="AR74" s="46">
        <f t="shared" si="65"/>
        <v>105.913010599391</v>
      </c>
      <c r="AS74" s="46">
        <f t="shared" si="65"/>
        <v>10.195457667512301</v>
      </c>
      <c r="AT74" s="46">
        <f t="shared" si="65"/>
        <v>3.98106646509755</v>
      </c>
      <c r="AU74" s="46">
        <f t="shared" si="65"/>
        <v>4.5507778517638</v>
      </c>
    </row>
    <row r="75" spans="1:47" ht="11.25" customHeight="1" x14ac:dyDescent="0.25">
      <c r="A75" s="47" t="s">
        <v>136</v>
      </c>
      <c r="B75" s="47">
        <f t="shared" ref="B75:K75" si="66">((B74-B72)/B72)*100</f>
        <v>1.5085752622895205</v>
      </c>
      <c r="C75" s="47">
        <f t="shared" si="66"/>
        <v>11.423067494466871</v>
      </c>
      <c r="D75" s="47">
        <f t="shared" si="66"/>
        <v>-14.377436392383316</v>
      </c>
      <c r="E75" s="47">
        <f t="shared" si="66"/>
        <v>9.0038177831742541</v>
      </c>
      <c r="F75" s="47">
        <f t="shared" si="66"/>
        <v>-1.1581486151479419</v>
      </c>
      <c r="G75" s="47">
        <f t="shared" si="66"/>
        <v>8.7281020183431544</v>
      </c>
      <c r="H75" s="47">
        <f t="shared" si="66"/>
        <v>71.853714656106732</v>
      </c>
      <c r="I75" s="47">
        <f t="shared" si="66"/>
        <v>9.9014531159779438</v>
      </c>
      <c r="J75" s="47">
        <f t="shared" si="66"/>
        <v>9.1812972330679763</v>
      </c>
      <c r="K75" s="47">
        <f t="shared" si="66"/>
        <v>88.562300245140719</v>
      </c>
      <c r="L75" s="47"/>
      <c r="M75" s="47"/>
      <c r="N75" s="47">
        <f>((N74-N72)/N72)*100</f>
        <v>87.687628975721154</v>
      </c>
      <c r="O75" s="47"/>
      <c r="P75" s="47"/>
      <c r="Q75" s="47"/>
      <c r="R75" s="47"/>
      <c r="S75" s="47"/>
      <c r="T75" s="47"/>
      <c r="U75" s="47">
        <f t="shared" ref="U75:V75" si="67">((U74-U72)/U72)*100</f>
        <v>6.9851028271609934</v>
      </c>
      <c r="V75" s="47">
        <f t="shared" si="67"/>
        <v>16.467202378476795</v>
      </c>
      <c r="W75" s="47"/>
      <c r="X75" s="47">
        <f>((X74-X72)/X72)*100</f>
        <v>-28.355098840778137</v>
      </c>
      <c r="Y75" s="47"/>
      <c r="Z75" s="47">
        <f t="shared" ref="Z75:AN75" si="68">((Z74-Z72)/Z72)*100</f>
        <v>11.56256163774243</v>
      </c>
      <c r="AA75" s="47">
        <f t="shared" si="68"/>
        <v>14.837021619586999</v>
      </c>
      <c r="AB75" s="47">
        <f t="shared" si="68"/>
        <v>-0.2795613166443528</v>
      </c>
      <c r="AC75" s="47">
        <f t="shared" si="68"/>
        <v>-11.817618342490764</v>
      </c>
      <c r="AD75" s="47">
        <f t="shared" si="68"/>
        <v>7.66808515943546</v>
      </c>
      <c r="AE75" s="47">
        <f t="shared" si="68"/>
        <v>-11.046709907112978</v>
      </c>
      <c r="AF75" s="47">
        <f t="shared" si="68"/>
        <v>-21.414693731361503</v>
      </c>
      <c r="AG75" s="47">
        <f t="shared" si="68"/>
        <v>-15.065289195709031</v>
      </c>
      <c r="AH75" s="47">
        <f t="shared" si="68"/>
        <v>30.337502511061953</v>
      </c>
      <c r="AI75" s="47">
        <f t="shared" si="68"/>
        <v>-17.637040645149398</v>
      </c>
      <c r="AJ75" s="47">
        <f t="shared" si="68"/>
        <v>-18.169767641789207</v>
      </c>
      <c r="AK75" s="47">
        <f t="shared" si="68"/>
        <v>-20.797013719885875</v>
      </c>
      <c r="AL75" s="47">
        <f t="shared" si="68"/>
        <v>-17.303750906906291</v>
      </c>
      <c r="AM75" s="47">
        <f t="shared" si="68"/>
        <v>-20.019648373355516</v>
      </c>
      <c r="AN75" s="47">
        <f t="shared" si="68"/>
        <v>-4.5107972937689897</v>
      </c>
      <c r="AO75" s="47"/>
      <c r="AP75" s="47">
        <f>((AP74-AP72)/AP72)*100</f>
        <v>8.6030912816267495</v>
      </c>
      <c r="AQ75" s="47"/>
      <c r="AR75" s="47">
        <f>((AR74-AR72)/AR72)*100</f>
        <v>-15.09638815231793</v>
      </c>
      <c r="AS75" s="47"/>
      <c r="AT75" s="47">
        <f t="shared" ref="AT75:AU75" si="69">((AT74-AT72)/AT72)*100</f>
        <v>-21.694824094665854</v>
      </c>
      <c r="AU75" s="47">
        <f t="shared" si="69"/>
        <v>4.1415591506201732</v>
      </c>
    </row>
    <row r="76" spans="1:47" ht="11.25" customHeight="1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</row>
    <row r="77" spans="1:47" ht="11.25" customHeight="1" x14ac:dyDescent="0.25">
      <c r="A77" s="20" t="s">
        <v>543</v>
      </c>
      <c r="B77" s="20" t="s">
        <v>544</v>
      </c>
      <c r="C77" s="20" t="s">
        <v>545</v>
      </c>
      <c r="D77" s="20" t="s">
        <v>546</v>
      </c>
      <c r="E77" s="20" t="s">
        <v>547</v>
      </c>
      <c r="F77" s="20" t="s">
        <v>85</v>
      </c>
      <c r="G77" s="20" t="s">
        <v>86</v>
      </c>
      <c r="H77" s="20" t="s">
        <v>87</v>
      </c>
      <c r="I77" s="20" t="s">
        <v>548</v>
      </c>
      <c r="J77" s="20" t="s">
        <v>549</v>
      </c>
      <c r="K77" s="20" t="s">
        <v>550</v>
      </c>
      <c r="L77" s="17" t="s">
        <v>91</v>
      </c>
      <c r="M77" s="17" t="s">
        <v>92</v>
      </c>
      <c r="N77" s="20" t="s">
        <v>551</v>
      </c>
      <c r="O77" s="20" t="s">
        <v>552</v>
      </c>
      <c r="P77" s="20" t="s">
        <v>553</v>
      </c>
      <c r="Q77" s="20" t="s">
        <v>554</v>
      </c>
      <c r="R77" s="20" t="s">
        <v>555</v>
      </c>
      <c r="S77" s="20" t="s">
        <v>556</v>
      </c>
      <c r="T77" s="20" t="s">
        <v>557</v>
      </c>
      <c r="U77" s="20" t="s">
        <v>558</v>
      </c>
      <c r="V77" s="20" t="s">
        <v>559</v>
      </c>
      <c r="W77" s="20" t="s">
        <v>560</v>
      </c>
      <c r="X77" s="20" t="s">
        <v>561</v>
      </c>
      <c r="Y77" s="20" t="s">
        <v>562</v>
      </c>
      <c r="Z77" s="20" t="s">
        <v>563</v>
      </c>
      <c r="AA77" s="20" t="s">
        <v>564</v>
      </c>
      <c r="AB77" s="20" t="s">
        <v>565</v>
      </c>
      <c r="AC77" s="20" t="s">
        <v>566</v>
      </c>
      <c r="AD77" s="20" t="s">
        <v>567</v>
      </c>
      <c r="AE77" s="20" t="s">
        <v>568</v>
      </c>
      <c r="AF77" s="20" t="s">
        <v>569</v>
      </c>
      <c r="AG77" s="20" t="s">
        <v>570</v>
      </c>
      <c r="AH77" s="20" t="s">
        <v>571</v>
      </c>
      <c r="AI77" s="20" t="s">
        <v>572</v>
      </c>
      <c r="AJ77" s="20" t="s">
        <v>573</v>
      </c>
      <c r="AK77" s="20" t="s">
        <v>574</v>
      </c>
      <c r="AL77" s="20" t="s">
        <v>575</v>
      </c>
      <c r="AM77" s="20" t="s">
        <v>576</v>
      </c>
      <c r="AN77" s="20" t="s">
        <v>577</v>
      </c>
      <c r="AO77" s="20" t="s">
        <v>578</v>
      </c>
      <c r="AP77" s="20" t="s">
        <v>579</v>
      </c>
      <c r="AQ77" s="20" t="s">
        <v>580</v>
      </c>
      <c r="AR77" s="20" t="s">
        <v>581</v>
      </c>
      <c r="AS77" s="20" t="s">
        <v>582</v>
      </c>
      <c r="AT77" s="20" t="s">
        <v>583</v>
      </c>
      <c r="AU77" s="20" t="s">
        <v>584</v>
      </c>
    </row>
    <row r="78" spans="1:47" ht="11.25" customHeight="1" x14ac:dyDescent="0.25">
      <c r="A78" s="42" t="s">
        <v>180</v>
      </c>
      <c r="B78" s="49">
        <v>55.926313260572897</v>
      </c>
      <c r="C78" s="49">
        <v>0.21085324568618147</v>
      </c>
      <c r="D78" s="49">
        <v>27.109703016794761</v>
      </c>
      <c r="E78" s="49">
        <v>0.81826051581541848</v>
      </c>
      <c r="F78" s="49">
        <v>7.7788116212284862E-3</v>
      </c>
      <c r="G78" s="49">
        <v>0.37334675786180749</v>
      </c>
      <c r="H78" s="49">
        <v>8.5746986579047118</v>
      </c>
      <c r="I78" s="49">
        <v>5.913931509960042</v>
      </c>
      <c r="J78" s="49">
        <v>0.51910060961788485</v>
      </c>
      <c r="K78" s="49">
        <v>4.6013614165075038E-2</v>
      </c>
      <c r="L78" s="49">
        <v>0.53</v>
      </c>
      <c r="M78" s="47">
        <f t="shared" ref="M78:M79" si="70">SUM(B78:L78)</f>
        <v>100.03</v>
      </c>
      <c r="N78" s="42"/>
      <c r="O78" s="49">
        <v>8</v>
      </c>
      <c r="P78" s="50">
        <v>4</v>
      </c>
      <c r="Q78" s="51">
        <v>1.7</v>
      </c>
      <c r="R78" s="51">
        <v>1.9</v>
      </c>
      <c r="S78" s="51">
        <v>2.7</v>
      </c>
      <c r="T78" s="51">
        <v>30</v>
      </c>
      <c r="U78" s="49">
        <v>19.149999999999999</v>
      </c>
      <c r="V78" s="51">
        <v>0.7</v>
      </c>
      <c r="W78" s="51">
        <v>1195</v>
      </c>
      <c r="X78" s="51">
        <v>0.4</v>
      </c>
      <c r="Y78" s="42"/>
      <c r="Z78" s="51">
        <v>0.2</v>
      </c>
      <c r="AA78" s="51"/>
      <c r="AB78" s="51">
        <v>280</v>
      </c>
      <c r="AC78" s="51">
        <v>1.9</v>
      </c>
      <c r="AD78" s="51">
        <v>4.1100000000000003</v>
      </c>
      <c r="AE78" s="51">
        <v>0.53</v>
      </c>
      <c r="AF78" s="51">
        <v>2.2000000000000002</v>
      </c>
      <c r="AG78" s="51">
        <v>0.33</v>
      </c>
      <c r="AH78" s="49">
        <v>1.26</v>
      </c>
      <c r="AI78" s="51">
        <v>0.21</v>
      </c>
      <c r="AJ78" s="50">
        <v>0.03</v>
      </c>
      <c r="AK78" s="52">
        <v>0.12</v>
      </c>
      <c r="AL78" s="51">
        <v>0.02</v>
      </c>
      <c r="AM78" s="51">
        <v>0.04</v>
      </c>
      <c r="AN78" s="53">
        <v>0.01</v>
      </c>
      <c r="AO78" s="53">
        <v>0.03</v>
      </c>
      <c r="AP78" s="53">
        <v>0.01</v>
      </c>
      <c r="AQ78" s="51">
        <v>0.1</v>
      </c>
      <c r="AR78" s="53">
        <v>0.05</v>
      </c>
      <c r="AS78" s="42"/>
      <c r="AT78" s="52">
        <v>0.01</v>
      </c>
      <c r="AU78" s="53">
        <v>0.1</v>
      </c>
    </row>
    <row r="79" spans="1:47" ht="11.25" customHeight="1" x14ac:dyDescent="0.25">
      <c r="A79" s="44" t="s">
        <v>585</v>
      </c>
      <c r="B79" s="44">
        <v>56.309650111920355</v>
      </c>
      <c r="C79" s="44">
        <v>0.23701101964913876</v>
      </c>
      <c r="D79" s="44">
        <v>26.892445216182487</v>
      </c>
      <c r="E79" s="45">
        <v>0.8097423335997801</v>
      </c>
      <c r="F79" s="45">
        <v>7.6427886357349666E-3</v>
      </c>
      <c r="G79" s="44">
        <v>0.32187198220658675</v>
      </c>
      <c r="H79" s="44">
        <v>8.590868165727116</v>
      </c>
      <c r="I79" s="44">
        <v>5.750074138836454</v>
      </c>
      <c r="J79" s="45">
        <v>0.51388236235595053</v>
      </c>
      <c r="K79" s="45">
        <v>4.8771726694978465E-2</v>
      </c>
      <c r="L79" s="45">
        <v>0.5</v>
      </c>
      <c r="M79" s="44">
        <f t="shared" si="70"/>
        <v>99.981959845808603</v>
      </c>
      <c r="N79" s="44">
        <v>2.3259595196082401</v>
      </c>
      <c r="O79" s="44">
        <v>9.3578523677788805</v>
      </c>
      <c r="P79" s="44">
        <v>6.5454976746352198</v>
      </c>
      <c r="Q79" s="44">
        <v>1.7252654204359099</v>
      </c>
      <c r="R79" s="44">
        <v>5.4087068134165897</v>
      </c>
      <c r="S79" s="44">
        <v>9.0834264593068195</v>
      </c>
      <c r="T79" s="44">
        <v>10.781573419644401</v>
      </c>
      <c r="U79" s="44">
        <v>16.808080540605701</v>
      </c>
      <c r="V79" s="44">
        <v>1.3859461910573101</v>
      </c>
      <c r="W79" s="54">
        <v>1177.2795329523999</v>
      </c>
      <c r="X79" s="44">
        <v>0.52395900257904104</v>
      </c>
      <c r="Y79" s="44">
        <v>1.428363544904</v>
      </c>
      <c r="Z79" s="44">
        <v>0.36841962085607899</v>
      </c>
      <c r="AA79" s="44" t="s">
        <v>182</v>
      </c>
      <c r="AB79" s="44">
        <v>286.31120614215399</v>
      </c>
      <c r="AC79" s="44">
        <v>3.1327923988825002</v>
      </c>
      <c r="AD79" s="44">
        <v>6.1209529925183501</v>
      </c>
      <c r="AE79" s="44">
        <v>0.72277507720906298</v>
      </c>
      <c r="AF79" s="44">
        <v>2.7848959472875601</v>
      </c>
      <c r="AG79" s="44">
        <v>0.410575007922234</v>
      </c>
      <c r="AH79" s="44">
        <v>1.5897358057718001</v>
      </c>
      <c r="AI79" s="45">
        <v>0.30315201475247</v>
      </c>
      <c r="AJ79" s="45">
        <v>2.7798716772567102E-2</v>
      </c>
      <c r="AK79" s="45">
        <v>0.15521233443653101</v>
      </c>
      <c r="AL79" s="45">
        <v>6.8516543791462298E-2</v>
      </c>
      <c r="AM79" s="45">
        <v>4.9227514667422499E-2</v>
      </c>
      <c r="AN79" s="45">
        <v>1.4957279673716101E-2</v>
      </c>
      <c r="AO79" s="45">
        <v>2.6610780326289898E-2</v>
      </c>
      <c r="AP79" s="45">
        <v>4.3495067275510701E-3</v>
      </c>
      <c r="AQ79" s="44">
        <v>3.70271382647753E-2</v>
      </c>
      <c r="AR79" s="45">
        <v>1.65851892294646E-2</v>
      </c>
      <c r="AS79" s="44">
        <v>0.99749875851145597</v>
      </c>
      <c r="AT79" s="45">
        <v>2.3212764585861499E-2</v>
      </c>
      <c r="AU79" s="45">
        <v>4.6883186105453204E-3</v>
      </c>
    </row>
    <row r="80" spans="1:47" ht="11.25" customHeight="1" x14ac:dyDescent="0.25">
      <c r="A80" s="46" t="s">
        <v>133</v>
      </c>
      <c r="B80" s="46">
        <f t="shared" ref="B80:K80" si="71">AVERAGE(B79)</f>
        <v>56.309650111920355</v>
      </c>
      <c r="C80" s="46">
        <f t="shared" si="71"/>
        <v>0.23701101964913876</v>
      </c>
      <c r="D80" s="46">
        <f t="shared" si="71"/>
        <v>26.892445216182487</v>
      </c>
      <c r="E80" s="46">
        <f t="shared" si="71"/>
        <v>0.8097423335997801</v>
      </c>
      <c r="F80" s="46">
        <f t="shared" si="71"/>
        <v>7.6427886357349666E-3</v>
      </c>
      <c r="G80" s="46">
        <f t="shared" si="71"/>
        <v>0.32187198220658675</v>
      </c>
      <c r="H80" s="46">
        <f t="shared" si="71"/>
        <v>8.590868165727116</v>
      </c>
      <c r="I80" s="46">
        <f t="shared" si="71"/>
        <v>5.750074138836454</v>
      </c>
      <c r="J80" s="46">
        <f t="shared" si="71"/>
        <v>0.51388236235595053</v>
      </c>
      <c r="K80" s="46">
        <f t="shared" si="71"/>
        <v>4.8771726694978465E-2</v>
      </c>
      <c r="L80" s="46"/>
      <c r="M80" s="46"/>
      <c r="N80" s="46">
        <f t="shared" ref="N80:Z80" si="72">AVERAGE(N79)</f>
        <v>2.3259595196082401</v>
      </c>
      <c r="O80" s="46">
        <f t="shared" si="72"/>
        <v>9.3578523677788805</v>
      </c>
      <c r="P80" s="46">
        <f t="shared" si="72"/>
        <v>6.5454976746352198</v>
      </c>
      <c r="Q80" s="46">
        <f t="shared" si="72"/>
        <v>1.7252654204359099</v>
      </c>
      <c r="R80" s="46">
        <f t="shared" si="72"/>
        <v>5.4087068134165897</v>
      </c>
      <c r="S80" s="46">
        <f t="shared" si="72"/>
        <v>9.0834264593068195</v>
      </c>
      <c r="T80" s="46">
        <f t="shared" si="72"/>
        <v>10.781573419644401</v>
      </c>
      <c r="U80" s="46">
        <f t="shared" si="72"/>
        <v>16.808080540605701</v>
      </c>
      <c r="V80" s="46">
        <f t="shared" si="72"/>
        <v>1.3859461910573101</v>
      </c>
      <c r="W80" s="46">
        <f t="shared" si="72"/>
        <v>1177.2795329523999</v>
      </c>
      <c r="X80" s="46">
        <f t="shared" si="72"/>
        <v>0.52395900257904104</v>
      </c>
      <c r="Y80" s="46">
        <f t="shared" si="72"/>
        <v>1.428363544904</v>
      </c>
      <c r="Z80" s="46">
        <f t="shared" si="72"/>
        <v>0.36841962085607899</v>
      </c>
      <c r="AA80" s="46"/>
      <c r="AB80" s="46">
        <f t="shared" ref="AB80:AU80" si="73">AVERAGE(AB79)</f>
        <v>286.31120614215399</v>
      </c>
      <c r="AC80" s="46">
        <f t="shared" si="73"/>
        <v>3.1327923988825002</v>
      </c>
      <c r="AD80" s="46">
        <f t="shared" si="73"/>
        <v>6.1209529925183501</v>
      </c>
      <c r="AE80" s="46">
        <f t="shared" si="73"/>
        <v>0.72277507720906298</v>
      </c>
      <c r="AF80" s="46">
        <f t="shared" si="73"/>
        <v>2.7848959472875601</v>
      </c>
      <c r="AG80" s="46">
        <f t="shared" si="73"/>
        <v>0.410575007922234</v>
      </c>
      <c r="AH80" s="46">
        <f t="shared" si="73"/>
        <v>1.5897358057718001</v>
      </c>
      <c r="AI80" s="46">
        <f t="shared" si="73"/>
        <v>0.30315201475247</v>
      </c>
      <c r="AJ80" s="46">
        <f t="shared" si="73"/>
        <v>2.7798716772567102E-2</v>
      </c>
      <c r="AK80" s="46">
        <f t="shared" si="73"/>
        <v>0.15521233443653101</v>
      </c>
      <c r="AL80" s="46">
        <f t="shared" si="73"/>
        <v>6.8516543791462298E-2</v>
      </c>
      <c r="AM80" s="46">
        <f t="shared" si="73"/>
        <v>4.9227514667422499E-2</v>
      </c>
      <c r="AN80" s="46">
        <f t="shared" si="73"/>
        <v>1.4957279673716101E-2</v>
      </c>
      <c r="AO80" s="46">
        <f t="shared" si="73"/>
        <v>2.6610780326289898E-2</v>
      </c>
      <c r="AP80" s="46">
        <f t="shared" si="73"/>
        <v>4.3495067275510701E-3</v>
      </c>
      <c r="AQ80" s="46">
        <f t="shared" si="73"/>
        <v>3.70271382647753E-2</v>
      </c>
      <c r="AR80" s="46">
        <f t="shared" si="73"/>
        <v>1.65851892294646E-2</v>
      </c>
      <c r="AS80" s="46">
        <f t="shared" si="73"/>
        <v>0.99749875851145597</v>
      </c>
      <c r="AT80" s="46">
        <f t="shared" si="73"/>
        <v>2.3212764585861499E-2</v>
      </c>
      <c r="AU80" s="46">
        <f t="shared" si="73"/>
        <v>4.6883186105453204E-3</v>
      </c>
    </row>
    <row r="81" spans="1:47" ht="11.25" customHeight="1" x14ac:dyDescent="0.25">
      <c r="A81" s="47" t="s">
        <v>136</v>
      </c>
      <c r="B81" s="47">
        <f t="shared" ref="B81:K81" si="74">((B80-B78)/B78)*100</f>
        <v>0.6854320068648333</v>
      </c>
      <c r="C81" s="47">
        <f t="shared" si="74"/>
        <v>12.405677644577787</v>
      </c>
      <c r="D81" s="47">
        <f t="shared" si="74"/>
        <v>-0.80140236312319546</v>
      </c>
      <c r="E81" s="47">
        <f t="shared" si="74"/>
        <v>-1.0410110290058154</v>
      </c>
      <c r="F81" s="47">
        <f t="shared" si="74"/>
        <v>-1.7486345230717637</v>
      </c>
      <c r="G81" s="47">
        <f t="shared" si="74"/>
        <v>-13.787390561530971</v>
      </c>
      <c r="H81" s="47">
        <f t="shared" si="74"/>
        <v>0.18857231568713065</v>
      </c>
      <c r="I81" s="47">
        <f t="shared" si="74"/>
        <v>-2.7707011967863506</v>
      </c>
      <c r="J81" s="47">
        <f t="shared" si="74"/>
        <v>-1.0052477622354405</v>
      </c>
      <c r="K81" s="47">
        <f t="shared" si="74"/>
        <v>5.9941227828977448</v>
      </c>
      <c r="L81" s="47"/>
      <c r="M81" s="47"/>
      <c r="N81" s="47"/>
      <c r="O81" s="47">
        <f t="shared" ref="O81:X81" si="75">((O80-O78)/O78)*100</f>
        <v>16.973154597236007</v>
      </c>
      <c r="P81" s="47">
        <f t="shared" si="75"/>
        <v>63.637441865880497</v>
      </c>
      <c r="Q81" s="47">
        <f t="shared" si="75"/>
        <v>1.4862012021123505</v>
      </c>
      <c r="R81" s="47">
        <f t="shared" si="75"/>
        <v>184.66877965350471</v>
      </c>
      <c r="S81" s="47">
        <f t="shared" si="75"/>
        <v>236.42320219654886</v>
      </c>
      <c r="T81" s="47">
        <f t="shared" si="75"/>
        <v>-64.061421934518663</v>
      </c>
      <c r="U81" s="47">
        <f t="shared" si="75"/>
        <v>-12.229344435479362</v>
      </c>
      <c r="V81" s="47">
        <f t="shared" si="75"/>
        <v>97.992313008187168</v>
      </c>
      <c r="W81" s="47">
        <f t="shared" si="75"/>
        <v>-1.4828842717656985</v>
      </c>
      <c r="X81" s="47">
        <f t="shared" si="75"/>
        <v>30.989750644760257</v>
      </c>
      <c r="Y81" s="47"/>
      <c r="Z81" s="47">
        <f>((Z80-Z78)/Z78)*100</f>
        <v>84.209810428039489</v>
      </c>
      <c r="AA81" s="47"/>
      <c r="AB81" s="47">
        <f t="shared" ref="AB81:AR81" si="76">((AB80-AB78)/AB78)*100</f>
        <v>2.2540021936264258</v>
      </c>
      <c r="AC81" s="47">
        <f t="shared" si="76"/>
        <v>64.883810467500012</v>
      </c>
      <c r="AD81" s="47">
        <f t="shared" si="76"/>
        <v>48.92829665494768</v>
      </c>
      <c r="AE81" s="47">
        <f t="shared" si="76"/>
        <v>36.372656077181688</v>
      </c>
      <c r="AF81" s="47">
        <f t="shared" si="76"/>
        <v>26.586179422161809</v>
      </c>
      <c r="AG81" s="47">
        <f t="shared" si="76"/>
        <v>24.416669067343634</v>
      </c>
      <c r="AH81" s="47">
        <f t="shared" si="76"/>
        <v>26.169508394587304</v>
      </c>
      <c r="AI81" s="47">
        <f t="shared" si="76"/>
        <v>44.358102263080958</v>
      </c>
      <c r="AJ81" s="47">
        <f t="shared" si="76"/>
        <v>-7.3376107581096583</v>
      </c>
      <c r="AK81" s="47">
        <f t="shared" si="76"/>
        <v>29.343612030442518</v>
      </c>
      <c r="AL81" s="47">
        <f t="shared" si="76"/>
        <v>242.58271895731144</v>
      </c>
      <c r="AM81" s="47">
        <f t="shared" si="76"/>
        <v>23.068786668556246</v>
      </c>
      <c r="AN81" s="47">
        <f t="shared" si="76"/>
        <v>49.572796737160999</v>
      </c>
      <c r="AO81" s="47">
        <f t="shared" si="76"/>
        <v>-11.297398912367001</v>
      </c>
      <c r="AP81" s="47">
        <f t="shared" si="76"/>
        <v>-56.504932724489301</v>
      </c>
      <c r="AQ81" s="47">
        <f t="shared" si="76"/>
        <v>-62.972861735224704</v>
      </c>
      <c r="AR81" s="47">
        <f t="shared" si="76"/>
        <v>-66.829621541070807</v>
      </c>
      <c r="AS81" s="47"/>
      <c r="AT81" s="47">
        <f t="shared" ref="AT81:AU81" si="77">((AT80-AT78)/AT78)*100</f>
        <v>132.12764585861498</v>
      </c>
      <c r="AU81" s="47">
        <f t="shared" si="77"/>
        <v>-95.311681389454677</v>
      </c>
    </row>
    <row r="82" spans="1:47" ht="11.2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</row>
    <row r="83" spans="1:47" ht="11.2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</row>
    <row r="84" spans="1:47" ht="11.2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</row>
    <row r="85" spans="1:47" ht="11.2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</row>
    <row r="86" spans="1:47" ht="11.2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</row>
    <row r="87" spans="1:47" ht="11.25" customHeight="1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</row>
    <row r="88" spans="1:47" ht="11.25" customHeight="1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</row>
    <row r="89" spans="1:47" ht="11.25" customHeight="1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</row>
    <row r="90" spans="1:47" ht="11.25" customHeight="1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</row>
    <row r="91" spans="1:47" ht="11.25" customHeight="1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ht="11.25" customHeight="1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</row>
    <row r="93" spans="1:47" ht="11.25" customHeight="1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</row>
    <row r="94" spans="1:47" ht="11.25" customHeight="1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</row>
    <row r="95" spans="1:47" ht="11.25" customHeight="1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</row>
    <row r="96" spans="1:47" ht="11.25" customHeight="1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</row>
    <row r="97" spans="1:47" ht="11.25" customHeight="1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</row>
    <row r="98" spans="1:47" ht="11.25" customHeight="1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</row>
    <row r="99" spans="1:47" ht="11.25" customHeight="1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</row>
    <row r="100" spans="1:47" ht="11.25" customHeight="1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</row>
    <row r="101" spans="1:47" ht="11.25" customHeight="1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</row>
    <row r="102" spans="1:47" ht="11.25" customHeight="1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</row>
    <row r="103" spans="1:47" ht="11.25" customHeight="1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</row>
    <row r="104" spans="1:47" ht="11.25" customHeight="1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</row>
    <row r="105" spans="1:47" ht="11.25" customHeight="1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</row>
    <row r="106" spans="1:47" ht="11.25" customHeight="1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</row>
    <row r="107" spans="1:47" ht="11.25" customHeight="1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</row>
    <row r="108" spans="1:47" ht="11.25" customHeight="1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</row>
    <row r="109" spans="1:47" ht="11.25" customHeight="1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</row>
    <row r="110" spans="1:47" ht="11.25" customHeight="1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</row>
    <row r="111" spans="1:47" ht="11.25" customHeight="1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</row>
    <row r="112" spans="1:47" ht="11.25" customHeight="1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</row>
    <row r="113" spans="1:47" ht="11.25" customHeight="1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</row>
    <row r="114" spans="1:47" ht="11.25" customHeight="1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</row>
    <row r="115" spans="1:47" ht="11.25" customHeight="1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</row>
    <row r="116" spans="1:47" ht="11.25" customHeight="1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</row>
    <row r="117" spans="1:47" ht="11.25" customHeight="1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</row>
    <row r="118" spans="1:47" ht="11.25" customHeight="1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</row>
    <row r="119" spans="1:47" ht="11.25" customHeight="1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</row>
    <row r="120" spans="1:47" ht="11.25" customHeight="1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</row>
    <row r="121" spans="1:47" ht="11.25" customHeight="1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</row>
    <row r="122" spans="1:47" ht="11.25" customHeight="1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</row>
    <row r="123" spans="1:47" ht="11.25" customHeight="1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</row>
    <row r="124" spans="1:47" ht="11.25" customHeight="1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</row>
    <row r="125" spans="1:47" ht="11.25" customHeight="1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</row>
    <row r="126" spans="1:47" ht="11.25" customHeight="1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</row>
    <row r="127" spans="1:47" ht="11.25" customHeight="1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</row>
    <row r="128" spans="1:47" ht="11.25" customHeight="1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</row>
    <row r="129" spans="1:47" ht="11.25" customHeight="1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</row>
    <row r="130" spans="1:47" ht="11.25" customHeight="1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</row>
    <row r="131" spans="1:47" ht="11.25" customHeight="1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</row>
    <row r="132" spans="1:47" ht="11.25" customHeight="1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</row>
    <row r="133" spans="1:47" ht="11.25" customHeight="1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</row>
    <row r="134" spans="1:47" ht="11.25" customHeight="1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</row>
    <row r="135" spans="1:47" ht="11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</row>
    <row r="136" spans="1:47" ht="11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</row>
    <row r="137" spans="1:47" ht="11.25" customHeight="1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</row>
    <row r="138" spans="1:47" ht="11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</row>
    <row r="139" spans="1:47" ht="11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</row>
    <row r="140" spans="1:47" ht="11.25" customHeight="1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</row>
    <row r="141" spans="1:47" ht="11.25" customHeight="1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</row>
    <row r="142" spans="1:47" ht="11.25" customHeight="1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</row>
    <row r="143" spans="1:47" ht="11.25" customHeight="1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</row>
    <row r="144" spans="1:47" ht="11.25" customHeight="1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</row>
    <row r="145" spans="1:47" ht="11.25" customHeight="1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</row>
    <row r="146" spans="1:47" ht="11.25" customHeight="1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</row>
    <row r="147" spans="1:47" ht="11.25" customHeight="1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</row>
    <row r="148" spans="1:47" ht="11.25" customHeight="1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</row>
    <row r="149" spans="1:47" ht="11.25" customHeight="1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</row>
    <row r="150" spans="1:47" ht="11.25" customHeight="1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</row>
    <row r="151" spans="1:47" ht="11.25" customHeight="1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</row>
    <row r="152" spans="1:47" ht="11.25" customHeight="1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</row>
    <row r="153" spans="1:47" ht="11.25" customHeight="1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</row>
    <row r="154" spans="1:47" ht="11.25" customHeight="1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</row>
    <row r="155" spans="1:47" ht="11.25" customHeight="1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</row>
    <row r="156" spans="1:47" ht="11.25" customHeight="1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</row>
    <row r="157" spans="1:47" ht="11.25" customHeight="1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</row>
    <row r="158" spans="1:47" ht="11.25" customHeight="1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</row>
    <row r="159" spans="1:47" ht="11.25" customHeight="1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</row>
    <row r="160" spans="1:47" ht="11.25" customHeight="1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</row>
    <row r="161" spans="1:47" ht="11.25" customHeight="1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</row>
    <row r="162" spans="1:47" ht="11.25" customHeight="1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</row>
    <row r="163" spans="1:47" ht="11.25" customHeight="1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</row>
    <row r="164" spans="1:47" ht="11.25" customHeight="1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</row>
    <row r="165" spans="1:47" ht="11.25" customHeight="1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</row>
    <row r="166" spans="1:47" ht="11.25" customHeight="1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</row>
    <row r="167" spans="1:47" ht="11.25" customHeight="1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</row>
    <row r="168" spans="1:47" ht="11.25" customHeight="1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</row>
    <row r="169" spans="1:47" ht="11.25" customHeight="1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</row>
    <row r="170" spans="1:47" ht="11.25" customHeight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</row>
    <row r="171" spans="1:47" ht="11.25" customHeight="1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</row>
    <row r="172" spans="1:47" ht="11.25" customHeight="1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</row>
    <row r="173" spans="1:47" ht="11.25" customHeight="1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</row>
    <row r="174" spans="1:47" ht="11.25" customHeight="1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</row>
    <row r="175" spans="1:47" ht="11.25" customHeight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</row>
    <row r="176" spans="1:47" ht="11.25" customHeight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</row>
    <row r="177" spans="1:47" ht="11.25" customHeight="1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</row>
    <row r="178" spans="1:47" ht="11.25" customHeight="1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</row>
    <row r="179" spans="1:47" ht="11.25" customHeight="1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</row>
    <row r="180" spans="1:47" ht="11.25" customHeight="1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</row>
    <row r="181" spans="1:47" ht="11.25" customHeight="1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</row>
    <row r="182" spans="1:47" ht="11.25" customHeight="1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</row>
    <row r="183" spans="1:47" ht="11.25" customHeight="1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</row>
    <row r="184" spans="1:47" ht="11.25" customHeight="1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</row>
    <row r="185" spans="1:47" ht="11.25" customHeight="1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</row>
    <row r="186" spans="1:47" ht="11.25" customHeight="1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</row>
    <row r="187" spans="1:47" ht="11.25" customHeight="1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</row>
    <row r="188" spans="1:47" ht="11.25" customHeight="1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</row>
    <row r="189" spans="1:47" ht="11.25" customHeight="1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</row>
    <row r="190" spans="1:47" ht="11.25" customHeight="1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</row>
    <row r="191" spans="1:47" ht="11.25" customHeight="1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</row>
    <row r="192" spans="1:47" ht="11.25" customHeight="1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</row>
    <row r="193" spans="1:47" ht="11.25" customHeight="1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</row>
    <row r="194" spans="1:47" ht="11.25" customHeight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</row>
    <row r="195" spans="1:47" ht="11.25" customHeight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</row>
    <row r="196" spans="1:47" ht="11.25" customHeight="1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</row>
    <row r="197" spans="1:47" ht="11.25" customHeight="1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</row>
    <row r="198" spans="1:47" ht="11.25" customHeight="1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</row>
    <row r="199" spans="1:47" ht="11.25" customHeight="1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</row>
    <row r="200" spans="1:47" ht="11.25" customHeight="1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</row>
    <row r="201" spans="1:47" ht="11.25" customHeight="1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</row>
    <row r="202" spans="1:47" ht="11.25" customHeight="1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</row>
    <row r="203" spans="1:47" ht="11.25" customHeight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</row>
    <row r="204" spans="1:47" ht="11.25" customHeight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</row>
    <row r="205" spans="1:47" ht="11.25" customHeight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</row>
    <row r="206" spans="1:47" ht="11.25" customHeight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</row>
    <row r="207" spans="1:47" ht="11.25" customHeight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</row>
    <row r="208" spans="1:47" ht="11.25" customHeight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</row>
    <row r="209" spans="1:47" ht="11.25" customHeight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</row>
    <row r="210" spans="1:47" ht="11.25" customHeight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</row>
    <row r="211" spans="1:47" ht="11.25" customHeight="1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</row>
    <row r="212" spans="1:47" ht="11.25" customHeight="1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</row>
    <row r="213" spans="1:47" ht="11.25" customHeight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</row>
    <row r="214" spans="1:47" ht="11.25" customHeight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</row>
    <row r="215" spans="1:47" ht="11.25" customHeight="1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</row>
    <row r="216" spans="1:47" ht="11.25" customHeight="1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</row>
    <row r="217" spans="1:47" ht="11.25" customHeight="1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</row>
    <row r="218" spans="1:47" ht="11.25" customHeight="1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</row>
    <row r="219" spans="1:47" ht="11.25" customHeight="1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</row>
    <row r="220" spans="1:47" ht="11.25" customHeight="1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</row>
    <row r="221" spans="1:47" ht="11.25" customHeight="1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</row>
    <row r="222" spans="1:47" ht="11.25" customHeight="1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</row>
    <row r="223" spans="1:47" ht="11.25" customHeight="1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</row>
    <row r="224" spans="1:47" ht="11.25" customHeight="1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</row>
    <row r="225" spans="1:47" ht="11.25" customHeight="1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</row>
    <row r="226" spans="1:47" ht="11.25" customHeight="1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</row>
    <row r="227" spans="1:47" ht="11.25" customHeight="1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</row>
    <row r="228" spans="1:47" ht="11.25" customHeight="1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</row>
    <row r="229" spans="1:47" ht="11.25" customHeight="1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</row>
    <row r="230" spans="1:47" ht="11.25" customHeight="1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</row>
    <row r="231" spans="1:47" ht="11.25" customHeight="1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</row>
    <row r="232" spans="1:47" ht="11.25" customHeight="1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</row>
    <row r="233" spans="1:47" ht="11.25" customHeight="1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</row>
    <row r="234" spans="1:47" ht="11.25" customHeight="1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</row>
    <row r="235" spans="1:47" ht="11.25" customHeight="1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</row>
    <row r="236" spans="1:47" ht="11.25" customHeight="1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</row>
    <row r="237" spans="1:47" ht="11.25" customHeight="1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</row>
    <row r="238" spans="1:47" ht="11.25" customHeight="1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</row>
    <row r="239" spans="1:47" ht="11.25" customHeight="1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</row>
    <row r="240" spans="1:47" ht="11.25" customHeight="1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</row>
    <row r="241" spans="1:47" ht="11.25" customHeight="1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</row>
    <row r="242" spans="1:47" ht="11.25" customHeight="1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</row>
    <row r="243" spans="1:47" ht="11.25" customHeight="1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</row>
    <row r="244" spans="1:47" ht="11.25" customHeight="1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</row>
    <row r="245" spans="1:47" ht="11.25" customHeight="1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</row>
    <row r="246" spans="1:47" ht="11.25" customHeight="1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</row>
    <row r="247" spans="1:47" ht="11.25" customHeight="1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</row>
    <row r="248" spans="1:47" ht="11.25" customHeight="1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</row>
    <row r="249" spans="1:47" ht="11.25" customHeight="1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</row>
    <row r="250" spans="1:47" ht="11.25" customHeight="1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</row>
    <row r="251" spans="1:47" ht="11.25" customHeight="1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</row>
    <row r="252" spans="1:47" ht="11.25" customHeight="1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</row>
    <row r="253" spans="1:47" ht="11.25" customHeight="1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</row>
    <row r="254" spans="1:47" ht="11.25" customHeight="1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</row>
    <row r="255" spans="1:47" ht="11.25" customHeight="1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</row>
    <row r="256" spans="1:47" ht="11.25" customHeight="1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</row>
    <row r="257" spans="1:47" ht="11.25" customHeight="1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</row>
    <row r="258" spans="1:47" ht="11.25" customHeight="1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</row>
    <row r="259" spans="1:47" ht="11.25" customHeight="1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</row>
    <row r="260" spans="1:47" ht="11.25" customHeight="1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</row>
    <row r="261" spans="1:47" ht="11.25" customHeight="1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</row>
    <row r="262" spans="1:47" ht="11.25" customHeight="1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</row>
    <row r="263" spans="1:47" ht="11.25" customHeight="1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</row>
    <row r="264" spans="1:47" ht="11.25" customHeight="1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</row>
    <row r="265" spans="1:47" ht="11.25" customHeight="1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</row>
    <row r="266" spans="1:47" ht="11.25" customHeight="1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</row>
    <row r="267" spans="1:47" ht="11.25" customHeight="1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</row>
    <row r="268" spans="1:47" ht="11.25" customHeight="1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</row>
    <row r="269" spans="1:47" ht="11.25" customHeight="1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</row>
    <row r="270" spans="1:47" ht="11.25" customHeight="1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</row>
    <row r="271" spans="1:47" ht="11.25" customHeight="1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</row>
    <row r="272" spans="1:47" ht="11.25" customHeight="1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</row>
    <row r="273" spans="1:47" ht="11.25" customHeight="1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</row>
    <row r="274" spans="1:47" ht="11.25" customHeight="1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</row>
    <row r="275" spans="1:47" ht="11.25" customHeight="1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</row>
    <row r="276" spans="1:47" ht="11.25" customHeight="1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</row>
    <row r="277" spans="1:47" ht="11.25" customHeight="1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</row>
    <row r="278" spans="1:47" ht="11.25" customHeight="1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</row>
    <row r="279" spans="1:47" ht="11.25" customHeight="1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</row>
    <row r="280" spans="1:47" ht="11.25" customHeight="1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</row>
    <row r="281" spans="1:47" ht="11.25" customHeight="1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</row>
    <row r="282" spans="1:47" ht="11.25" customHeight="1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</row>
    <row r="283" spans="1:47" ht="11.25" customHeight="1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</row>
    <row r="284" spans="1:47" ht="11.25" customHeight="1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</row>
    <row r="285" spans="1:47" ht="11.25" customHeight="1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</row>
    <row r="286" spans="1:47" ht="11.25" customHeight="1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</row>
    <row r="287" spans="1:47" ht="11.25" customHeight="1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</row>
    <row r="288" spans="1:47" ht="11.25" customHeight="1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</row>
    <row r="289" spans="1:47" ht="11.25" customHeight="1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</row>
    <row r="290" spans="1:47" ht="11.25" customHeight="1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</row>
    <row r="291" spans="1:47" ht="11.25" customHeight="1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</row>
    <row r="292" spans="1:47" ht="11.25" customHeight="1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</row>
    <row r="293" spans="1:47" ht="11.25" customHeight="1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</row>
    <row r="294" spans="1:47" ht="11.25" customHeight="1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</row>
    <row r="295" spans="1:47" ht="11.25" customHeight="1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</row>
    <row r="296" spans="1:47" ht="11.25" customHeight="1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</row>
    <row r="297" spans="1:47" ht="11.25" customHeight="1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</row>
    <row r="298" spans="1:47" ht="11.25" customHeight="1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</row>
    <row r="299" spans="1:47" ht="11.25" customHeight="1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</row>
    <row r="300" spans="1:47" ht="11.25" customHeight="1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</row>
    <row r="301" spans="1:47" ht="11.25" customHeight="1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</row>
    <row r="302" spans="1:47" ht="11.25" customHeight="1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</row>
    <row r="303" spans="1:47" ht="11.25" customHeight="1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</row>
    <row r="304" spans="1:47" ht="11.25" customHeight="1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</row>
    <row r="305" spans="1:47" ht="11.25" customHeight="1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</row>
    <row r="306" spans="1:47" ht="11.25" customHeight="1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</row>
    <row r="307" spans="1:47" ht="11.25" customHeight="1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</row>
    <row r="308" spans="1:47" ht="11.25" customHeight="1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</row>
    <row r="309" spans="1:47" ht="11.25" customHeight="1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</row>
    <row r="310" spans="1:47" ht="11.25" customHeight="1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</row>
    <row r="311" spans="1:47" ht="11.25" customHeight="1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</row>
    <row r="312" spans="1:47" ht="11.25" customHeight="1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</row>
    <row r="313" spans="1:47" ht="11.25" customHeight="1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</row>
    <row r="314" spans="1:47" ht="11.25" customHeight="1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</row>
    <row r="315" spans="1:47" ht="11.25" customHeight="1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</row>
    <row r="316" spans="1:47" ht="11.25" customHeight="1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</row>
    <row r="317" spans="1:47" ht="11.25" customHeight="1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</row>
    <row r="318" spans="1:47" ht="11.25" customHeight="1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</row>
    <row r="319" spans="1:47" ht="11.25" customHeight="1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</row>
    <row r="320" spans="1:47" ht="11.25" customHeight="1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</row>
    <row r="321" spans="1:47" ht="11.25" customHeight="1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</row>
    <row r="322" spans="1:47" ht="11.25" customHeight="1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</row>
    <row r="323" spans="1:47" ht="11.25" customHeight="1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</row>
    <row r="324" spans="1:47" ht="11.25" customHeight="1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</row>
    <row r="325" spans="1:47" ht="11.25" customHeight="1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</row>
    <row r="326" spans="1:47" ht="11.25" customHeight="1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</row>
    <row r="327" spans="1:47" ht="11.25" customHeight="1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</row>
    <row r="328" spans="1:47" ht="11.25" customHeight="1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</row>
    <row r="329" spans="1:47" ht="11.25" customHeight="1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</row>
    <row r="330" spans="1:47" ht="11.25" customHeight="1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</row>
    <row r="331" spans="1:47" ht="11.25" customHeight="1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</row>
    <row r="332" spans="1:47" ht="11.25" customHeight="1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</row>
    <row r="333" spans="1:47" ht="11.25" customHeight="1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</row>
    <row r="334" spans="1:47" ht="11.25" customHeight="1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</row>
    <row r="335" spans="1:47" ht="11.25" customHeight="1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</row>
    <row r="336" spans="1:47" ht="11.25" customHeight="1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</row>
    <row r="337" spans="1:47" ht="11.25" customHeight="1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</row>
    <row r="338" spans="1:47" ht="11.25" customHeight="1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</row>
    <row r="339" spans="1:47" ht="11.25" customHeight="1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</row>
    <row r="340" spans="1:47" ht="11.25" customHeight="1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</row>
    <row r="341" spans="1:47" ht="11.25" customHeight="1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</row>
    <row r="342" spans="1:47" ht="11.25" customHeight="1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</row>
    <row r="343" spans="1:47" ht="11.25" customHeight="1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</row>
    <row r="344" spans="1:47" ht="11.25" customHeight="1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</row>
    <row r="345" spans="1:47" ht="11.25" customHeight="1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</row>
    <row r="346" spans="1:47" ht="11.25" customHeight="1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</row>
    <row r="347" spans="1:47" ht="11.25" customHeight="1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</row>
    <row r="348" spans="1:47" ht="11.25" customHeight="1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</row>
    <row r="349" spans="1:47" ht="11.25" customHeight="1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</row>
    <row r="350" spans="1:47" ht="11.25" customHeight="1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</row>
    <row r="351" spans="1:47" ht="11.25" customHeight="1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</row>
    <row r="352" spans="1:47" ht="11.25" customHeight="1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</row>
    <row r="353" spans="1:47" ht="11.25" customHeight="1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</row>
    <row r="354" spans="1:47" ht="11.25" customHeight="1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</row>
    <row r="355" spans="1:47" ht="11.25" customHeight="1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</row>
    <row r="356" spans="1:47" ht="11.25" customHeight="1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</row>
    <row r="357" spans="1:47" ht="11.25" customHeight="1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</row>
    <row r="358" spans="1:47" ht="11.25" customHeight="1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</row>
    <row r="359" spans="1:47" ht="11.25" customHeight="1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</row>
    <row r="360" spans="1:47" ht="11.25" customHeight="1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</row>
    <row r="361" spans="1:47" ht="11.25" customHeight="1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</row>
    <row r="362" spans="1:47" ht="11.25" customHeight="1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</row>
    <row r="363" spans="1:47" ht="11.25" customHeight="1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</row>
    <row r="364" spans="1:47" ht="11.25" customHeight="1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</row>
    <row r="365" spans="1:47" ht="11.25" customHeight="1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</row>
    <row r="366" spans="1:47" ht="11.25" customHeight="1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</row>
    <row r="367" spans="1:47" ht="11.25" customHeight="1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</row>
    <row r="368" spans="1:47" ht="11.25" customHeight="1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</row>
    <row r="369" spans="1:47" ht="11.25" customHeight="1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</row>
    <row r="370" spans="1:47" ht="11.25" customHeight="1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</row>
    <row r="371" spans="1:47" ht="11.25" customHeight="1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</row>
    <row r="372" spans="1:47" ht="11.25" customHeight="1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</row>
    <row r="373" spans="1:47" ht="11.25" customHeight="1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</row>
    <row r="374" spans="1:47" ht="11.25" customHeight="1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</row>
    <row r="375" spans="1:47" ht="11.25" customHeight="1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</row>
    <row r="376" spans="1:47" ht="11.25" customHeight="1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</row>
    <row r="377" spans="1:47" ht="11.25" customHeight="1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</row>
    <row r="378" spans="1:47" ht="11.25" customHeight="1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</row>
    <row r="379" spans="1:47" ht="11.25" customHeight="1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</row>
    <row r="380" spans="1:47" ht="11.25" customHeight="1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</row>
    <row r="381" spans="1:47" ht="11.25" customHeight="1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</row>
    <row r="382" spans="1:47" ht="11.25" customHeight="1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</row>
    <row r="383" spans="1:47" ht="11.25" customHeight="1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</row>
    <row r="384" spans="1:47" ht="11.25" customHeight="1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</row>
    <row r="385" spans="1:47" ht="11.25" customHeight="1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</row>
    <row r="386" spans="1:47" ht="11.25" customHeight="1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</row>
    <row r="387" spans="1:47" ht="11.25" customHeight="1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</row>
    <row r="388" spans="1:47" ht="11.25" customHeight="1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</row>
    <row r="389" spans="1:47" ht="11.25" customHeight="1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</row>
    <row r="390" spans="1:47" ht="11.25" customHeight="1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</row>
    <row r="391" spans="1:47" ht="11.25" customHeight="1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</row>
    <row r="392" spans="1:47" ht="11.25" customHeight="1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</row>
    <row r="393" spans="1:47" ht="11.25" customHeight="1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</row>
    <row r="394" spans="1:47" ht="11.25" customHeight="1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</row>
    <row r="395" spans="1:47" ht="11.25" customHeight="1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</row>
    <row r="396" spans="1:47" ht="11.25" customHeight="1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</row>
    <row r="397" spans="1:47" ht="11.25" customHeight="1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</row>
    <row r="398" spans="1:47" ht="11.25" customHeight="1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</row>
    <row r="399" spans="1:47" ht="11.25" customHeight="1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</row>
    <row r="400" spans="1:47" ht="11.25" customHeight="1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</row>
    <row r="401" spans="1:47" ht="11.25" customHeight="1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</row>
    <row r="402" spans="1:47" ht="11.25" customHeight="1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</row>
    <row r="403" spans="1:47" ht="11.25" customHeight="1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</row>
    <row r="404" spans="1:47" ht="11.25" customHeight="1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</row>
    <row r="405" spans="1:47" ht="11.25" customHeight="1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</row>
    <row r="406" spans="1:47" ht="11.25" customHeight="1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</row>
    <row r="407" spans="1:47" ht="11.25" customHeight="1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</row>
    <row r="408" spans="1:47" ht="11.25" customHeight="1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</row>
    <row r="409" spans="1:47" ht="11.25" customHeight="1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</row>
    <row r="410" spans="1:47" ht="11.25" customHeight="1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</row>
    <row r="411" spans="1:47" ht="11.25" customHeight="1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</row>
    <row r="412" spans="1:47" ht="11.25" customHeight="1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</row>
    <row r="413" spans="1:47" ht="11.25" customHeight="1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</row>
    <row r="414" spans="1:47" ht="11.25" customHeight="1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</row>
    <row r="415" spans="1:47" ht="11.25" customHeight="1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</row>
    <row r="416" spans="1:47" ht="11.25" customHeight="1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</row>
    <row r="417" spans="1:47" ht="11.25" customHeight="1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</row>
    <row r="418" spans="1:47" ht="11.25" customHeight="1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</row>
    <row r="419" spans="1:47" ht="11.25" customHeight="1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</row>
    <row r="420" spans="1:47" ht="11.25" customHeight="1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</row>
    <row r="421" spans="1:47" ht="11.25" customHeight="1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</row>
    <row r="422" spans="1:47" ht="11.25" customHeight="1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</row>
    <row r="423" spans="1:47" ht="11.25" customHeight="1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</row>
    <row r="424" spans="1:47" ht="11.25" customHeight="1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</row>
    <row r="425" spans="1:47" ht="11.25" customHeight="1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</row>
    <row r="426" spans="1:47" ht="11.25" customHeight="1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</row>
    <row r="427" spans="1:47" ht="11.25" customHeight="1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</row>
    <row r="428" spans="1:47" ht="11.25" customHeight="1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</row>
    <row r="429" spans="1:47" ht="11.25" customHeight="1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</row>
    <row r="430" spans="1:47" ht="11.25" customHeight="1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</row>
    <row r="431" spans="1:47" ht="11.25" customHeight="1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</row>
    <row r="432" spans="1:47" ht="11.25" customHeight="1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</row>
    <row r="433" spans="1:47" ht="11.25" customHeight="1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</row>
    <row r="434" spans="1:47" ht="11.25" customHeight="1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</row>
    <row r="435" spans="1:47" ht="11.25" customHeight="1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</row>
    <row r="436" spans="1:47" ht="11.25" customHeight="1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</row>
    <row r="437" spans="1:47" ht="11.25" customHeight="1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</row>
    <row r="438" spans="1:47" ht="11.25" customHeight="1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</row>
    <row r="439" spans="1:47" ht="11.25" customHeight="1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</row>
    <row r="440" spans="1:47" ht="11.25" customHeight="1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</row>
    <row r="441" spans="1:47" ht="11.25" customHeight="1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</row>
    <row r="442" spans="1:47" ht="11.25" customHeight="1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</row>
    <row r="443" spans="1:47" ht="11.25" customHeight="1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</row>
    <row r="444" spans="1:47" ht="11.25" customHeight="1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</row>
    <row r="445" spans="1:47" ht="11.25" customHeight="1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</row>
    <row r="446" spans="1:47" ht="11.25" customHeight="1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</row>
    <row r="447" spans="1:47" ht="11.25" customHeight="1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</row>
    <row r="448" spans="1:47" ht="11.25" customHeight="1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</row>
    <row r="449" spans="1:47" ht="11.25" customHeight="1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</row>
    <row r="450" spans="1:47" ht="11.25" customHeight="1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</row>
    <row r="451" spans="1:47" ht="11.25" customHeight="1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</row>
    <row r="452" spans="1:47" ht="11.25" customHeight="1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</row>
    <row r="453" spans="1:47" ht="11.25" customHeight="1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</row>
    <row r="454" spans="1:47" ht="11.25" customHeight="1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</row>
    <row r="455" spans="1:47" ht="11.25" customHeight="1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</row>
    <row r="456" spans="1:47" ht="11.25" customHeight="1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</row>
    <row r="457" spans="1:47" ht="11.25" customHeight="1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</row>
    <row r="458" spans="1:47" ht="11.25" customHeight="1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</row>
    <row r="459" spans="1:47" ht="11.25" customHeight="1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</row>
    <row r="460" spans="1:47" ht="11.25" customHeigh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</row>
    <row r="461" spans="1:47" ht="11.25" customHeight="1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</row>
    <row r="462" spans="1:47" ht="11.25" customHeight="1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</row>
    <row r="463" spans="1:47" ht="11.25" customHeight="1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</row>
    <row r="464" spans="1:47" ht="11.25" customHeight="1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</row>
    <row r="465" spans="1:47" ht="11.25" customHeight="1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</row>
    <row r="466" spans="1:47" ht="11.25" customHeight="1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</row>
    <row r="467" spans="1:47" ht="11.25" customHeight="1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</row>
    <row r="468" spans="1:47" ht="11.25" customHeight="1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</row>
    <row r="469" spans="1:47" ht="11.25" customHeight="1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</row>
    <row r="470" spans="1:47" ht="11.25" customHeight="1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</row>
    <row r="471" spans="1:47" ht="11.25" customHeight="1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</row>
    <row r="472" spans="1:47" ht="11.25" customHeight="1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</row>
    <row r="473" spans="1:47" ht="11.25" customHeight="1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</row>
    <row r="474" spans="1:47" ht="11.25" customHeight="1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</row>
    <row r="475" spans="1:47" ht="11.25" customHeight="1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</row>
    <row r="476" spans="1:47" ht="11.25" customHeight="1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</row>
    <row r="477" spans="1:47" ht="11.25" customHeight="1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</row>
    <row r="478" spans="1:47" ht="11.25" customHeight="1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</row>
    <row r="479" spans="1:47" ht="11.25" customHeight="1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</row>
    <row r="480" spans="1:47" ht="11.25" customHeight="1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</row>
    <row r="481" spans="1:47" ht="11.25" customHeight="1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</row>
    <row r="482" spans="1:47" ht="11.25" customHeight="1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</row>
    <row r="483" spans="1:47" ht="11.25" customHeight="1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</row>
    <row r="484" spans="1:47" ht="11.25" customHeight="1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</row>
    <row r="485" spans="1:47" ht="11.25" customHeight="1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</row>
    <row r="486" spans="1:47" ht="11.25" customHeight="1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</row>
    <row r="487" spans="1:47" ht="11.25" customHeight="1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</row>
    <row r="488" spans="1:47" ht="11.25" customHeight="1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</row>
    <row r="489" spans="1:47" ht="11.25" customHeight="1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</row>
    <row r="490" spans="1:47" ht="11.25" customHeight="1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</row>
    <row r="491" spans="1:47" ht="11.25" customHeight="1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</row>
    <row r="492" spans="1:47" ht="11.25" customHeight="1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</row>
    <row r="493" spans="1:47" ht="11.25" customHeight="1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</row>
    <row r="494" spans="1:47" ht="11.25" customHeight="1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</row>
    <row r="495" spans="1:47" ht="11.25" customHeight="1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</row>
    <row r="496" spans="1:47" ht="11.25" customHeight="1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</row>
    <row r="497" spans="1:47" ht="11.25" customHeight="1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</row>
    <row r="498" spans="1:47" ht="11.25" customHeight="1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</row>
    <row r="499" spans="1:47" ht="11.25" customHeight="1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</row>
    <row r="500" spans="1:47" ht="11.25" customHeight="1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</row>
    <row r="501" spans="1:47" ht="11.25" customHeight="1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</row>
    <row r="502" spans="1:47" ht="11.25" customHeight="1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</row>
    <row r="503" spans="1:47" ht="11.25" customHeight="1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</row>
    <row r="504" spans="1:47" ht="11.25" customHeight="1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</row>
    <row r="505" spans="1:47" ht="11.25" customHeight="1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</row>
    <row r="506" spans="1:47" ht="11.25" customHeight="1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</row>
    <row r="507" spans="1:47" ht="11.25" customHeight="1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</row>
    <row r="508" spans="1:47" ht="11.25" customHeight="1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</row>
    <row r="509" spans="1:47" ht="11.25" customHeight="1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</row>
    <row r="510" spans="1:47" ht="11.25" customHeight="1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</row>
    <row r="511" spans="1:47" ht="11.25" customHeight="1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</row>
    <row r="512" spans="1:47" ht="11.25" customHeight="1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</row>
    <row r="513" spans="1:47" ht="11.25" customHeight="1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</row>
    <row r="514" spans="1:47" ht="11.25" customHeight="1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</row>
    <row r="515" spans="1:47" ht="11.25" customHeight="1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</row>
    <row r="516" spans="1:47" ht="11.25" customHeight="1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</row>
    <row r="517" spans="1:47" ht="11.25" customHeight="1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</row>
    <row r="518" spans="1:47" ht="11.25" customHeight="1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</row>
    <row r="519" spans="1:47" ht="11.25" customHeight="1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</row>
    <row r="520" spans="1:47" ht="11.25" customHeight="1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</row>
    <row r="521" spans="1:47" ht="11.25" customHeight="1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</row>
    <row r="522" spans="1:47" ht="11.25" customHeight="1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</row>
    <row r="523" spans="1:47" ht="11.25" customHeight="1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</row>
    <row r="524" spans="1:47" ht="11.25" customHeight="1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</row>
    <row r="525" spans="1:47" ht="11.25" customHeight="1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</row>
    <row r="526" spans="1:47" ht="11.25" customHeight="1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</row>
    <row r="527" spans="1:47" ht="11.25" customHeight="1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</row>
    <row r="528" spans="1:47" ht="11.25" customHeight="1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</row>
    <row r="529" spans="1:47" ht="11.25" customHeight="1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</row>
    <row r="530" spans="1:47" ht="11.25" customHeight="1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</row>
    <row r="531" spans="1:47" ht="11.25" customHeight="1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</row>
    <row r="532" spans="1:47" ht="11.25" customHeight="1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</row>
    <row r="533" spans="1:47" ht="11.25" customHeight="1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</row>
    <row r="534" spans="1:47" ht="11.25" customHeight="1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</row>
    <row r="535" spans="1:47" ht="11.25" customHeight="1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</row>
    <row r="536" spans="1:47" ht="11.25" customHeight="1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</row>
    <row r="537" spans="1:47" ht="11.25" customHeight="1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</row>
    <row r="538" spans="1:47" ht="11.25" customHeight="1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</row>
    <row r="539" spans="1:47" ht="11.25" customHeight="1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</row>
    <row r="540" spans="1:47" ht="11.25" customHeight="1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</row>
    <row r="541" spans="1:47" ht="11.25" customHeight="1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</row>
    <row r="542" spans="1:47" ht="11.25" customHeight="1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</row>
    <row r="543" spans="1:47" ht="11.25" customHeight="1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</row>
    <row r="544" spans="1:47" ht="11.25" customHeight="1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</row>
    <row r="545" spans="1:47" ht="11.25" customHeight="1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</row>
    <row r="546" spans="1:47" ht="11.25" customHeight="1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</row>
    <row r="547" spans="1:47" ht="11.25" customHeight="1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</row>
    <row r="548" spans="1:47" ht="11.25" customHeight="1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</row>
    <row r="549" spans="1:47" ht="11.25" customHeight="1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</row>
    <row r="550" spans="1:47" ht="11.25" customHeight="1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</row>
    <row r="551" spans="1:47" ht="11.25" customHeight="1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</row>
    <row r="552" spans="1:47" ht="11.25" customHeight="1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</row>
    <row r="553" spans="1:47" ht="11.25" customHeight="1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</row>
    <row r="554" spans="1:47" ht="11.25" customHeight="1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</row>
    <row r="555" spans="1:47" ht="11.25" customHeight="1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</row>
    <row r="556" spans="1:47" ht="11.25" customHeight="1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</row>
    <row r="557" spans="1:47" ht="11.25" customHeight="1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</row>
    <row r="558" spans="1:47" ht="11.25" customHeight="1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</row>
    <row r="559" spans="1:47" ht="11.25" customHeight="1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</row>
    <row r="560" spans="1:47" ht="11.25" customHeight="1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</row>
    <row r="561" spans="1:47" ht="11.25" customHeight="1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</row>
    <row r="562" spans="1:47" ht="11.25" customHeight="1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</row>
    <row r="563" spans="1:47" ht="11.25" customHeight="1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</row>
    <row r="564" spans="1:47" ht="11.25" customHeight="1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</row>
    <row r="565" spans="1:47" ht="11.25" customHeight="1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</row>
    <row r="566" spans="1:47" ht="11.25" customHeight="1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</row>
    <row r="567" spans="1:47" ht="11.25" customHeight="1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</row>
    <row r="568" spans="1:47" ht="11.25" customHeight="1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</row>
    <row r="569" spans="1:47" ht="11.25" customHeight="1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</row>
    <row r="570" spans="1:47" ht="11.25" customHeight="1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</row>
    <row r="571" spans="1:47" ht="11.25" customHeight="1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</row>
    <row r="572" spans="1:47" ht="11.25" customHeight="1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</row>
    <row r="573" spans="1:47" ht="11.25" customHeight="1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</row>
    <row r="574" spans="1:47" ht="11.25" customHeight="1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</row>
    <row r="575" spans="1:47" ht="11.25" customHeight="1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</row>
    <row r="576" spans="1:47" ht="11.25" customHeight="1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</row>
    <row r="577" spans="1:47" ht="11.25" customHeight="1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</row>
    <row r="578" spans="1:47" ht="11.25" customHeight="1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</row>
    <row r="579" spans="1:47" ht="11.25" customHeight="1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</row>
    <row r="580" spans="1:47" ht="11.25" customHeight="1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</row>
    <row r="581" spans="1:47" ht="11.25" customHeight="1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</row>
    <row r="582" spans="1:47" ht="11.25" customHeight="1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</row>
    <row r="583" spans="1:47" ht="11.25" customHeight="1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</row>
    <row r="584" spans="1:47" ht="11.25" customHeight="1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</row>
    <row r="585" spans="1:47" ht="11.25" customHeight="1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</row>
    <row r="586" spans="1:47" ht="11.25" customHeight="1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</row>
    <row r="587" spans="1:47" ht="11.25" customHeight="1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</row>
    <row r="588" spans="1:47" ht="11.25" customHeight="1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</row>
    <row r="589" spans="1:47" ht="11.25" customHeight="1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</row>
    <row r="590" spans="1:47" ht="11.25" customHeight="1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</row>
    <row r="591" spans="1:47" ht="11.25" customHeight="1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</row>
    <row r="592" spans="1:47" ht="11.25" customHeight="1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</row>
    <row r="593" spans="1:47" ht="11.25" customHeight="1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</row>
    <row r="594" spans="1:47" ht="11.25" customHeight="1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</row>
    <row r="595" spans="1:47" ht="11.25" customHeight="1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</row>
    <row r="596" spans="1:47" ht="11.25" customHeight="1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</row>
    <row r="597" spans="1:47" ht="11.25" customHeight="1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</row>
    <row r="598" spans="1:47" ht="11.25" customHeight="1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</row>
    <row r="599" spans="1:47" ht="11.25" customHeight="1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</row>
    <row r="600" spans="1:47" ht="11.25" customHeight="1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</row>
    <row r="601" spans="1:47" ht="11.25" customHeight="1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</row>
    <row r="602" spans="1:47" ht="11.25" customHeight="1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</row>
    <row r="603" spans="1:47" ht="11.25" customHeight="1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</row>
    <row r="604" spans="1:47" ht="11.25" customHeight="1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</row>
    <row r="605" spans="1:47" ht="11.25" customHeight="1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</row>
    <row r="606" spans="1:47" ht="11.25" customHeight="1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</row>
    <row r="607" spans="1:47" ht="11.25" customHeight="1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</row>
    <row r="608" spans="1:47" ht="11.25" customHeight="1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</row>
    <row r="609" spans="1:47" ht="11.25" customHeight="1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</row>
    <row r="610" spans="1:47" ht="11.25" customHeight="1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</row>
    <row r="611" spans="1:47" ht="11.25" customHeight="1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</row>
    <row r="612" spans="1:47" ht="11.25" customHeight="1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</row>
    <row r="613" spans="1:47" ht="11.25" customHeight="1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</row>
    <row r="614" spans="1:47" ht="11.25" customHeight="1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</row>
    <row r="615" spans="1:47" ht="11.25" customHeight="1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</row>
    <row r="616" spans="1:47" ht="11.25" customHeight="1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</row>
    <row r="617" spans="1:47" ht="11.25" customHeight="1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</row>
    <row r="618" spans="1:47" ht="11.25" customHeight="1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</row>
    <row r="619" spans="1:47" ht="11.25" customHeight="1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</row>
    <row r="620" spans="1:47" ht="11.25" customHeight="1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</row>
    <row r="621" spans="1:47" ht="11.25" customHeight="1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</row>
    <row r="622" spans="1:47" ht="11.25" customHeight="1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</row>
    <row r="623" spans="1:47" ht="11.25" customHeight="1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</row>
    <row r="624" spans="1:47" ht="11.25" customHeight="1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</row>
    <row r="625" spans="1:47" ht="11.25" customHeight="1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</row>
    <row r="626" spans="1:47" ht="11.25" customHeight="1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</row>
    <row r="627" spans="1:47" ht="11.25" customHeight="1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</row>
    <row r="628" spans="1:47" ht="11.25" customHeight="1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</row>
    <row r="629" spans="1:47" ht="11.25" customHeight="1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</row>
    <row r="630" spans="1:47" ht="11.25" customHeight="1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</row>
    <row r="631" spans="1:47" ht="11.25" customHeight="1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</row>
    <row r="632" spans="1:47" ht="11.25" customHeight="1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</row>
    <row r="633" spans="1:47" ht="11.25" customHeight="1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</row>
    <row r="634" spans="1:47" ht="11.25" customHeight="1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</row>
    <row r="635" spans="1:47" ht="11.25" customHeight="1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</row>
    <row r="636" spans="1:47" ht="11.25" customHeight="1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</row>
    <row r="637" spans="1:47" ht="11.25" customHeight="1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</row>
    <row r="638" spans="1:47" ht="11.25" customHeight="1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</row>
    <row r="639" spans="1:47" ht="11.25" customHeight="1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</row>
    <row r="640" spans="1:47" ht="11.25" customHeight="1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</row>
    <row r="641" spans="1:47" ht="11.25" customHeight="1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</row>
    <row r="642" spans="1:47" ht="11.25" customHeight="1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</row>
    <row r="643" spans="1:47" ht="11.25" customHeight="1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</row>
    <row r="644" spans="1:47" ht="11.25" customHeight="1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</row>
    <row r="645" spans="1:47" ht="11.25" customHeight="1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</row>
    <row r="646" spans="1:47" ht="11.25" customHeight="1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</row>
    <row r="647" spans="1:47" ht="11.25" customHeight="1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</row>
    <row r="648" spans="1:47" ht="11.25" customHeight="1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</row>
    <row r="649" spans="1:47" ht="11.25" customHeight="1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</row>
    <row r="650" spans="1:47" ht="11.25" customHeight="1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</row>
    <row r="651" spans="1:47" ht="11.25" customHeight="1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</row>
    <row r="652" spans="1:47" ht="11.25" customHeight="1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</row>
    <row r="653" spans="1:47" ht="11.25" customHeight="1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</row>
    <row r="654" spans="1:47" ht="11.25" customHeight="1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</row>
    <row r="655" spans="1:47" ht="11.25" customHeight="1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</row>
    <row r="656" spans="1:47" ht="11.25" customHeight="1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</row>
    <row r="657" spans="1:47" ht="11.25" customHeight="1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</row>
    <row r="658" spans="1:47" ht="11.25" customHeight="1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</row>
    <row r="659" spans="1:47" ht="11.25" customHeight="1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</row>
    <row r="660" spans="1:47" ht="11.25" customHeight="1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</row>
    <row r="661" spans="1:47" ht="11.25" customHeight="1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</row>
    <row r="662" spans="1:47" ht="11.25" customHeight="1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</row>
    <row r="663" spans="1:47" ht="11.25" customHeight="1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</row>
    <row r="664" spans="1:47" ht="11.25" customHeight="1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</row>
    <row r="665" spans="1:47" ht="11.25" customHeight="1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</row>
    <row r="666" spans="1:47" ht="11.25" customHeight="1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</row>
    <row r="667" spans="1:47" ht="11.25" customHeight="1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</row>
    <row r="668" spans="1:47" ht="11.25" customHeight="1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</row>
    <row r="669" spans="1:47" ht="11.25" customHeight="1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</row>
    <row r="670" spans="1:47" ht="11.25" customHeight="1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</row>
    <row r="671" spans="1:47" ht="11.25" customHeight="1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</row>
    <row r="672" spans="1:47" ht="11.25" customHeight="1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</row>
    <row r="673" spans="1:47" ht="11.25" customHeight="1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</row>
    <row r="674" spans="1:47" ht="11.25" customHeight="1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</row>
    <row r="675" spans="1:47" ht="11.25" customHeight="1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</row>
    <row r="676" spans="1:47" ht="11.25" customHeight="1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</row>
    <row r="677" spans="1:47" ht="11.25" customHeight="1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</row>
    <row r="678" spans="1:47" ht="11.25" customHeight="1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</row>
    <row r="679" spans="1:47" ht="11.25" customHeight="1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</row>
    <row r="680" spans="1:47" ht="11.25" customHeight="1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</row>
    <row r="681" spans="1:47" ht="11.25" customHeight="1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</row>
    <row r="682" spans="1:47" ht="11.25" customHeight="1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</row>
    <row r="683" spans="1:47" ht="11.25" customHeight="1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</row>
    <row r="684" spans="1:47" ht="11.25" customHeight="1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</row>
    <row r="685" spans="1:47" ht="11.25" customHeight="1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</row>
    <row r="686" spans="1:47" ht="11.25" customHeight="1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</row>
    <row r="687" spans="1:47" ht="11.25" customHeight="1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</row>
    <row r="688" spans="1:47" ht="11.25" customHeight="1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</row>
    <row r="689" spans="1:47" ht="11.25" customHeight="1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</row>
    <row r="690" spans="1:47" ht="11.25" customHeight="1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</row>
    <row r="691" spans="1:47" ht="11.25" customHeight="1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</row>
    <row r="692" spans="1:47" ht="11.25" customHeight="1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</row>
    <row r="693" spans="1:47" ht="11.25" customHeight="1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</row>
    <row r="694" spans="1:47" ht="11.25" customHeight="1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</row>
    <row r="695" spans="1:47" ht="11.25" customHeight="1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</row>
    <row r="696" spans="1:47" ht="11.25" customHeight="1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</row>
    <row r="697" spans="1:47" ht="11.25" customHeight="1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</row>
    <row r="698" spans="1:47" ht="11.25" customHeight="1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</row>
    <row r="699" spans="1:47" ht="11.25" customHeight="1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</row>
    <row r="700" spans="1:47" ht="11.25" customHeight="1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</row>
    <row r="701" spans="1:47" ht="11.25" customHeight="1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</row>
    <row r="702" spans="1:47" ht="11.25" customHeight="1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</row>
    <row r="703" spans="1:47" ht="11.25" customHeight="1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</row>
    <row r="704" spans="1:47" ht="11.25" customHeight="1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</row>
    <row r="705" spans="1:47" ht="11.25" customHeight="1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</row>
    <row r="706" spans="1:47" ht="11.25" customHeight="1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</row>
    <row r="707" spans="1:47" ht="11.25" customHeight="1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</row>
    <row r="708" spans="1:47" ht="11.25" customHeight="1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</row>
    <row r="709" spans="1:47" ht="11.25" customHeight="1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</row>
    <row r="710" spans="1:47" ht="11.25" customHeight="1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</row>
    <row r="711" spans="1:47" ht="11.25" customHeight="1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</row>
    <row r="712" spans="1:47" ht="11.25" customHeight="1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</row>
    <row r="713" spans="1:47" ht="11.25" customHeight="1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</row>
    <row r="714" spans="1:47" ht="11.25" customHeight="1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</row>
    <row r="715" spans="1:47" ht="11.25" customHeight="1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</row>
    <row r="716" spans="1:47" ht="11.25" customHeight="1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</row>
    <row r="717" spans="1:47" ht="11.25" customHeight="1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</row>
    <row r="718" spans="1:47" ht="11.25" customHeight="1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</row>
    <row r="719" spans="1:47" ht="11.25" customHeight="1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</row>
    <row r="720" spans="1:47" ht="11.25" customHeight="1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</row>
    <row r="721" spans="1:47" ht="11.25" customHeight="1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</row>
    <row r="722" spans="1:47" ht="11.25" customHeight="1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</row>
    <row r="723" spans="1:47" ht="11.25" customHeight="1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</row>
    <row r="724" spans="1:47" ht="11.25" customHeight="1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</row>
    <row r="725" spans="1:47" ht="11.25" customHeight="1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</row>
    <row r="726" spans="1:47" ht="11.25" customHeight="1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</row>
    <row r="727" spans="1:47" ht="11.25" customHeight="1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</row>
    <row r="728" spans="1:47" ht="11.25" customHeight="1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</row>
    <row r="729" spans="1:47" ht="11.25" customHeight="1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</row>
    <row r="730" spans="1:47" ht="11.25" customHeight="1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</row>
    <row r="731" spans="1:47" ht="11.25" customHeight="1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</row>
    <row r="732" spans="1:47" ht="11.25" customHeight="1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</row>
    <row r="733" spans="1:47" ht="11.25" customHeight="1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</row>
    <row r="734" spans="1:47" ht="11.25" customHeight="1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</row>
    <row r="735" spans="1:47" ht="11.25" customHeight="1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</row>
    <row r="736" spans="1:47" ht="11.25" customHeight="1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</row>
    <row r="737" spans="1:47" ht="11.25" customHeight="1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</row>
    <row r="738" spans="1:47" ht="11.25" customHeight="1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</row>
    <row r="739" spans="1:47" ht="11.25" customHeight="1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</row>
    <row r="740" spans="1:47" ht="11.25" customHeight="1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</row>
    <row r="741" spans="1:47" ht="11.25" customHeight="1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</row>
    <row r="742" spans="1:47" ht="11.25" customHeight="1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</row>
    <row r="743" spans="1:47" ht="11.25" customHeight="1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</row>
    <row r="744" spans="1:47" ht="11.25" customHeight="1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</row>
    <row r="745" spans="1:47" ht="11.25" customHeight="1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</row>
    <row r="746" spans="1:47" ht="11.25" customHeight="1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</row>
    <row r="747" spans="1:47" ht="11.25" customHeight="1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</row>
    <row r="748" spans="1:47" ht="11.25" customHeight="1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</row>
    <row r="749" spans="1:47" ht="11.25" customHeight="1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</row>
    <row r="750" spans="1:47" ht="11.25" customHeight="1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</row>
    <row r="751" spans="1:47" ht="11.25" customHeight="1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</row>
    <row r="752" spans="1:47" ht="11.25" customHeight="1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</row>
    <row r="753" spans="1:47" ht="11.25" customHeight="1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</row>
    <row r="754" spans="1:47" ht="11.25" customHeight="1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</row>
    <row r="755" spans="1:47" ht="11.25" customHeight="1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</row>
    <row r="756" spans="1:47" ht="11.25" customHeight="1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</row>
    <row r="757" spans="1:47" ht="11.25" customHeight="1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</row>
    <row r="758" spans="1:47" ht="11.25" customHeight="1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</row>
    <row r="759" spans="1:47" ht="11.25" customHeight="1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</row>
    <row r="760" spans="1:47" ht="11.25" customHeight="1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</row>
    <row r="761" spans="1:47" ht="11.25" customHeight="1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</row>
    <row r="762" spans="1:47" ht="11.25" customHeight="1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</row>
    <row r="763" spans="1:47" ht="11.25" customHeight="1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</row>
    <row r="764" spans="1:47" ht="11.25" customHeight="1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</row>
    <row r="765" spans="1:47" ht="11.25" customHeight="1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</row>
    <row r="766" spans="1:47" ht="11.25" customHeight="1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</row>
    <row r="767" spans="1:47" ht="11.25" customHeight="1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</row>
    <row r="768" spans="1:47" ht="11.25" customHeight="1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</row>
    <row r="769" spans="1:47" ht="11.25" customHeight="1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</row>
    <row r="770" spans="1:47" ht="11.25" customHeight="1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</row>
    <row r="771" spans="1:47" ht="11.25" customHeight="1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</row>
    <row r="772" spans="1:47" ht="11.25" customHeight="1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</row>
    <row r="773" spans="1:47" ht="11.25" customHeight="1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</row>
    <row r="774" spans="1:47" ht="11.25" customHeight="1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</row>
    <row r="775" spans="1:47" ht="11.25" customHeight="1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</row>
    <row r="776" spans="1:47" ht="11.25" customHeight="1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</row>
    <row r="777" spans="1:47" ht="11.25" customHeight="1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</row>
    <row r="778" spans="1:47" ht="11.25" customHeight="1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</row>
    <row r="779" spans="1:47" ht="11.25" customHeight="1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</row>
    <row r="780" spans="1:47" ht="11.25" customHeight="1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</row>
    <row r="781" spans="1:47" ht="11.25" customHeight="1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</row>
    <row r="782" spans="1:47" ht="11.25" customHeight="1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</row>
    <row r="783" spans="1:47" ht="11.25" customHeight="1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</row>
    <row r="784" spans="1:47" ht="11.25" customHeight="1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</row>
    <row r="785" spans="1:47" ht="11.25" customHeight="1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</row>
    <row r="786" spans="1:47" ht="11.25" customHeight="1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</row>
    <row r="787" spans="1:47" ht="11.25" customHeight="1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</row>
    <row r="788" spans="1:47" ht="11.25" customHeight="1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</row>
    <row r="789" spans="1:47" ht="11.25" customHeight="1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</row>
    <row r="790" spans="1:47" ht="11.25" customHeight="1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</row>
    <row r="791" spans="1:47" ht="11.25" customHeight="1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</row>
    <row r="792" spans="1:47" ht="11.25" customHeight="1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</row>
    <row r="793" spans="1:47" ht="11.25" customHeight="1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</row>
    <row r="794" spans="1:47" ht="11.25" customHeight="1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</row>
    <row r="795" spans="1:47" ht="11.25" customHeight="1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</row>
    <row r="796" spans="1:47" ht="11.25" customHeight="1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</row>
    <row r="797" spans="1:47" ht="11.25" customHeight="1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</row>
    <row r="798" spans="1:47" ht="11.25" customHeight="1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</row>
    <row r="799" spans="1:47" ht="11.25" customHeight="1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</row>
    <row r="800" spans="1:47" ht="11.25" customHeight="1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</row>
    <row r="801" spans="1:47" ht="11.25" customHeight="1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</row>
    <row r="802" spans="1:47" ht="11.25" customHeight="1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</row>
    <row r="803" spans="1:47" ht="11.25" customHeight="1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</row>
    <row r="804" spans="1:47" ht="11.25" customHeight="1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</row>
    <row r="805" spans="1:47" ht="11.25" customHeight="1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</row>
    <row r="806" spans="1:47" ht="11.25" customHeight="1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</row>
    <row r="807" spans="1:47" ht="11.25" customHeight="1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</row>
    <row r="808" spans="1:47" ht="11.25" customHeight="1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</row>
    <row r="809" spans="1:47" ht="11.25" customHeight="1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</row>
    <row r="810" spans="1:47" ht="11.25" customHeight="1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</row>
    <row r="811" spans="1:47" ht="11.25" customHeight="1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</row>
    <row r="812" spans="1:47" ht="11.25" customHeight="1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</row>
    <row r="813" spans="1:47" ht="11.25" customHeight="1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</row>
    <row r="814" spans="1:47" ht="11.25" customHeight="1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</row>
    <row r="815" spans="1:47" ht="11.25" customHeight="1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</row>
    <row r="816" spans="1:47" ht="11.25" customHeight="1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</row>
    <row r="817" spans="1:47" ht="11.25" customHeight="1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</row>
    <row r="818" spans="1:47" ht="11.25" customHeight="1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</row>
    <row r="819" spans="1:47" ht="11.25" customHeight="1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</row>
    <row r="820" spans="1:47" ht="11.25" customHeight="1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</row>
    <row r="821" spans="1:47" ht="11.25" customHeight="1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</row>
    <row r="822" spans="1:47" ht="11.25" customHeight="1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</row>
    <row r="823" spans="1:47" ht="11.25" customHeight="1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</row>
    <row r="824" spans="1:47" ht="11.25" customHeight="1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</row>
    <row r="825" spans="1:47" ht="11.25" customHeight="1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</row>
    <row r="826" spans="1:47" ht="11.25" customHeight="1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</row>
    <row r="827" spans="1:47" ht="11.25" customHeight="1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</row>
    <row r="828" spans="1:47" ht="11.25" customHeight="1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</row>
    <row r="829" spans="1:47" ht="11.25" customHeight="1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</row>
    <row r="830" spans="1:47" ht="11.25" customHeight="1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</row>
    <row r="831" spans="1:47" ht="11.25" customHeight="1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</row>
    <row r="832" spans="1:47" ht="11.25" customHeight="1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</row>
    <row r="833" spans="1:47" ht="11.25" customHeight="1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</row>
    <row r="834" spans="1:47" ht="11.25" customHeight="1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</row>
    <row r="835" spans="1:47" ht="11.25" customHeight="1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</row>
    <row r="836" spans="1:47" ht="11.25" customHeight="1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</row>
    <row r="837" spans="1:47" ht="11.25" customHeight="1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</row>
    <row r="838" spans="1:47" ht="11.25" customHeight="1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</row>
    <row r="839" spans="1:47" ht="11.25" customHeight="1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</row>
    <row r="840" spans="1:47" ht="11.25" customHeight="1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</row>
    <row r="841" spans="1:47" ht="11.25" customHeight="1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</row>
    <row r="842" spans="1:47" ht="11.25" customHeight="1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</row>
    <row r="843" spans="1:47" ht="11.25" customHeight="1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</row>
    <row r="844" spans="1:47" ht="11.25" customHeight="1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</row>
    <row r="845" spans="1:47" ht="11.25" customHeight="1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</row>
    <row r="846" spans="1:47" ht="11.25" customHeight="1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</row>
    <row r="847" spans="1:47" ht="11.25" customHeight="1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</row>
    <row r="848" spans="1:47" ht="11.25" customHeight="1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</row>
    <row r="849" spans="1:47" ht="11.25" customHeight="1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</row>
    <row r="850" spans="1:47" ht="11.25" customHeight="1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</row>
    <row r="851" spans="1:47" ht="11.25" customHeight="1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</row>
    <row r="852" spans="1:47" ht="11.25" customHeight="1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</row>
    <row r="853" spans="1:47" ht="11.25" customHeight="1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</row>
    <row r="854" spans="1:47" ht="11.25" customHeight="1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</row>
    <row r="855" spans="1:47" ht="11.25" customHeight="1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</row>
    <row r="856" spans="1:47" ht="11.25" customHeight="1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</row>
    <row r="857" spans="1:47" ht="11.25" customHeight="1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</row>
    <row r="858" spans="1:47" ht="11.25" customHeight="1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</row>
    <row r="859" spans="1:47" ht="11.25" customHeight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</row>
    <row r="860" spans="1:47" ht="11.25" customHeight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</row>
    <row r="861" spans="1:47" ht="11.25" customHeight="1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</row>
    <row r="862" spans="1:47" ht="11.25" customHeight="1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</row>
    <row r="863" spans="1:47" ht="11.25" customHeight="1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</row>
    <row r="864" spans="1:47" ht="11.25" customHeight="1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</row>
    <row r="865" spans="1:47" ht="11.25" customHeight="1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</row>
    <row r="866" spans="1:47" ht="11.25" customHeight="1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</row>
    <row r="867" spans="1:47" ht="11.25" customHeight="1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</row>
    <row r="868" spans="1:47" ht="11.25" customHeight="1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</row>
    <row r="869" spans="1:47" ht="11.25" customHeight="1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</row>
    <row r="870" spans="1:47" ht="11.25" customHeight="1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</row>
    <row r="871" spans="1:47" ht="11.25" customHeight="1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</row>
    <row r="872" spans="1:47" ht="11.25" customHeight="1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</row>
    <row r="873" spans="1:47" ht="11.25" customHeight="1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</row>
    <row r="874" spans="1:47" ht="11.25" customHeight="1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</row>
    <row r="875" spans="1:47" ht="11.25" customHeight="1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</row>
    <row r="876" spans="1:47" ht="11.25" customHeight="1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</row>
    <row r="877" spans="1:47" ht="11.25" customHeight="1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</row>
    <row r="878" spans="1:47" ht="11.25" customHeight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</row>
    <row r="879" spans="1:47" ht="11.25" customHeight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</row>
    <row r="880" spans="1:47" ht="11.25" customHeight="1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</row>
    <row r="881" spans="1:47" ht="11.25" customHeight="1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</row>
    <row r="882" spans="1:47" ht="11.25" customHeight="1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</row>
    <row r="883" spans="1:47" ht="11.25" customHeight="1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</row>
    <row r="884" spans="1:47" ht="11.25" customHeight="1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</row>
    <row r="885" spans="1:47" ht="11.25" customHeight="1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</row>
    <row r="886" spans="1:47" ht="11.25" customHeight="1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</row>
    <row r="887" spans="1:47" ht="11.25" customHeight="1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</row>
    <row r="888" spans="1:47" ht="11.25" customHeight="1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</row>
    <row r="889" spans="1:47" ht="11.25" customHeight="1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</row>
    <row r="890" spans="1:47" ht="11.25" customHeight="1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</row>
    <row r="891" spans="1:47" ht="11.25" customHeight="1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</row>
    <row r="892" spans="1:47" ht="11.25" customHeight="1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</row>
    <row r="893" spans="1:47" ht="11.25" customHeight="1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</row>
    <row r="894" spans="1:47" ht="11.25" customHeight="1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</row>
    <row r="895" spans="1:47" ht="11.25" customHeight="1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</row>
    <row r="896" spans="1:47" ht="11.25" customHeight="1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</row>
    <row r="897" spans="1:47" ht="11.25" customHeight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</row>
    <row r="898" spans="1:47" ht="11.25" customHeight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</row>
    <row r="899" spans="1:47" ht="11.25" customHeight="1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</row>
    <row r="900" spans="1:47" ht="11.25" customHeight="1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</row>
    <row r="901" spans="1:47" ht="11.25" customHeight="1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</row>
    <row r="902" spans="1:47" ht="11.25" customHeight="1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</row>
    <row r="903" spans="1:47" ht="11.25" customHeight="1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</row>
    <row r="904" spans="1:47" ht="11.25" customHeight="1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</row>
    <row r="905" spans="1:47" ht="11.25" customHeight="1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</row>
    <row r="906" spans="1:47" ht="11.25" customHeight="1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</row>
    <row r="907" spans="1:47" ht="11.25" customHeight="1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</row>
    <row r="908" spans="1:47" ht="11.25" customHeight="1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</row>
    <row r="909" spans="1:47" ht="11.25" customHeight="1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</row>
    <row r="910" spans="1:47" ht="11.25" customHeight="1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</row>
    <row r="911" spans="1:47" ht="11.25" customHeight="1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</row>
    <row r="912" spans="1:47" ht="11.25" customHeight="1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</row>
    <row r="913" spans="1:47" ht="11.25" customHeight="1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</row>
    <row r="914" spans="1:47" ht="11.25" customHeight="1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</row>
    <row r="915" spans="1:47" ht="11.25" customHeight="1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</row>
    <row r="916" spans="1:47" ht="11.25" customHeight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</row>
    <row r="917" spans="1:47" ht="11.25" customHeight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</row>
    <row r="918" spans="1:47" ht="11.25" customHeight="1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</row>
    <row r="919" spans="1:47" ht="11.25" customHeight="1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</row>
    <row r="920" spans="1:47" ht="11.25" customHeight="1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</row>
    <row r="921" spans="1:47" ht="11.25" customHeight="1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</row>
    <row r="922" spans="1:47" ht="11.25" customHeight="1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</row>
    <row r="923" spans="1:47" ht="11.25" customHeight="1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</row>
    <row r="924" spans="1:47" ht="11.25" customHeight="1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</row>
    <row r="925" spans="1:47" ht="11.25" customHeight="1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</row>
    <row r="926" spans="1:47" ht="11.25" customHeight="1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</row>
    <row r="927" spans="1:47" ht="11.25" customHeight="1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</row>
    <row r="928" spans="1:47" ht="11.25" customHeight="1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</row>
    <row r="929" spans="1:47" ht="11.25" customHeight="1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</row>
    <row r="930" spans="1:47" ht="11.25" customHeight="1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</row>
    <row r="931" spans="1:47" ht="11.25" customHeight="1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</row>
    <row r="932" spans="1:47" ht="11.25" customHeight="1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</row>
    <row r="933" spans="1:47" ht="11.25" customHeight="1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</row>
    <row r="934" spans="1:47" ht="11.25" customHeight="1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</row>
    <row r="935" spans="1:47" ht="11.25" customHeight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</row>
    <row r="936" spans="1:47" ht="11.25" customHeight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</row>
    <row r="937" spans="1:47" ht="11.25" customHeight="1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</row>
    <row r="938" spans="1:47" ht="11.25" customHeight="1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</row>
    <row r="939" spans="1:47" ht="11.25" customHeight="1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</row>
    <row r="940" spans="1:47" ht="11.25" customHeight="1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</row>
    <row r="941" spans="1:47" ht="11.25" customHeight="1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</row>
    <row r="942" spans="1:47" ht="11.25" customHeight="1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</row>
    <row r="943" spans="1:47" ht="11.25" customHeight="1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</row>
    <row r="944" spans="1:47" ht="11.25" customHeight="1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</row>
    <row r="945" spans="1:47" ht="11.25" customHeight="1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</row>
    <row r="946" spans="1:47" ht="11.25" customHeight="1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</row>
    <row r="947" spans="1:47" ht="11.25" customHeight="1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</row>
    <row r="948" spans="1:47" ht="11.25" customHeight="1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</row>
    <row r="949" spans="1:47" ht="11.25" customHeight="1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</row>
    <row r="950" spans="1:47" ht="11.25" customHeight="1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</row>
    <row r="951" spans="1:47" ht="11.25" customHeight="1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</row>
    <row r="952" spans="1:47" ht="11.25" customHeight="1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</row>
    <row r="953" spans="1:47" ht="11.25" customHeight="1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</row>
    <row r="954" spans="1:47" ht="11.25" customHeight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</row>
    <row r="955" spans="1:47" ht="11.25" customHeight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</row>
    <row r="956" spans="1:47" ht="11.25" customHeight="1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</row>
    <row r="957" spans="1:47" ht="11.25" customHeight="1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</row>
    <row r="958" spans="1:47" ht="11.25" customHeight="1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</row>
    <row r="959" spans="1:47" ht="11.25" customHeight="1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</row>
    <row r="960" spans="1:47" ht="11.25" customHeight="1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</row>
    <row r="961" spans="1:47" ht="11.25" customHeight="1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</row>
    <row r="962" spans="1:47" ht="11.25" customHeight="1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</row>
    <row r="963" spans="1:47" ht="11.25" customHeight="1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</row>
    <row r="964" spans="1:47" ht="11.25" customHeight="1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</row>
    <row r="965" spans="1:47" ht="11.25" customHeight="1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</row>
    <row r="966" spans="1:47" ht="11.25" customHeight="1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</row>
    <row r="967" spans="1:47" ht="11.25" customHeight="1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</row>
    <row r="968" spans="1:47" ht="11.25" customHeight="1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</row>
    <row r="969" spans="1:47" ht="11.25" customHeight="1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</row>
    <row r="970" spans="1:47" ht="11.25" customHeight="1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</row>
    <row r="971" spans="1:47" ht="11.25" customHeight="1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</row>
    <row r="972" spans="1:47" ht="11.25" customHeight="1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</row>
    <row r="973" spans="1:47" ht="11.25" customHeight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</row>
    <row r="974" spans="1:47" ht="11.25" customHeight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</row>
    <row r="975" spans="1:47" ht="11.25" customHeight="1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</row>
    <row r="976" spans="1:47" ht="11.25" customHeight="1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</row>
    <row r="977" spans="1:47" ht="11.25" customHeight="1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</row>
    <row r="978" spans="1:47" ht="11.25" customHeight="1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</row>
    <row r="979" spans="1:47" ht="11.25" customHeight="1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</row>
    <row r="980" spans="1:47" ht="11.25" customHeight="1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</row>
    <row r="981" spans="1:47" ht="11.25" customHeight="1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</row>
    <row r="982" spans="1:47" ht="11.25" customHeight="1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</row>
    <row r="983" spans="1:47" ht="11.25" customHeight="1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</row>
    <row r="984" spans="1:47" ht="11.25" customHeight="1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</row>
    <row r="985" spans="1:47" ht="11.25" customHeight="1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</row>
    <row r="986" spans="1:47" ht="11.25" customHeight="1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</row>
    <row r="987" spans="1:47" ht="11.25" customHeight="1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</row>
    <row r="988" spans="1:47" ht="11.25" customHeight="1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</row>
    <row r="989" spans="1:47" ht="11.25" customHeight="1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</row>
    <row r="990" spans="1:47" ht="11.25" customHeight="1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</row>
    <row r="991" spans="1:47" ht="11.25" customHeight="1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</row>
    <row r="992" spans="1:47" ht="11.25" customHeight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</row>
    <row r="993" spans="1:47" ht="11.25" customHeight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</row>
    <row r="994" spans="1:47" ht="11.25" customHeight="1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</row>
    <row r="995" spans="1:47" ht="11.25" customHeight="1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</row>
    <row r="996" spans="1:47" ht="11.25" customHeight="1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</row>
    <row r="997" spans="1:47" ht="11.25" customHeight="1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</row>
    <row r="998" spans="1:47" ht="11.25" customHeight="1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</row>
    <row r="999" spans="1:47" ht="11.25" customHeight="1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</row>
    <row r="1000" spans="1:47" ht="11.25" customHeight="1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000"/>
  <sheetViews>
    <sheetView workbookViewId="0"/>
  </sheetViews>
  <sheetFormatPr defaultColWidth="14.42578125" defaultRowHeight="15" customHeight="1" x14ac:dyDescent="0.25"/>
  <cols>
    <col min="1" max="1" width="26.140625" customWidth="1"/>
    <col min="2" max="2" width="5.42578125" customWidth="1"/>
    <col min="3" max="3" width="5" customWidth="1"/>
    <col min="4" max="4" width="5.85546875" customWidth="1"/>
    <col min="5" max="5" width="6" customWidth="1"/>
    <col min="6" max="7" width="5.42578125" customWidth="1"/>
    <col min="8" max="9" width="5.85546875" customWidth="1"/>
    <col min="10" max="12" width="6" customWidth="1"/>
    <col min="13" max="13" width="5.140625" customWidth="1"/>
    <col min="14" max="14" width="6.140625" customWidth="1"/>
    <col min="15" max="15" width="7.7109375" customWidth="1"/>
    <col min="16" max="16" width="6.28515625" customWidth="1"/>
    <col min="17" max="23" width="6.140625" customWidth="1"/>
    <col min="24" max="24" width="6.42578125" customWidth="1"/>
    <col min="25" max="47" width="6.140625" customWidth="1"/>
  </cols>
  <sheetData>
    <row r="1" spans="1:47" ht="11.25" customHeight="1" x14ac:dyDescent="0.25">
      <c r="A1" s="15" t="s">
        <v>1534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47" ht="11.25" customHeight="1" x14ac:dyDescent="0.25">
      <c r="A2" s="29" t="s">
        <v>56</v>
      </c>
      <c r="B2" s="20" t="s">
        <v>586</v>
      </c>
      <c r="C2" s="20" t="s">
        <v>587</v>
      </c>
      <c r="D2" s="20" t="s">
        <v>588</v>
      </c>
      <c r="E2" s="20" t="s">
        <v>589</v>
      </c>
      <c r="F2" s="20" t="s">
        <v>85</v>
      </c>
      <c r="G2" s="20" t="s">
        <v>86</v>
      </c>
      <c r="H2" s="20" t="s">
        <v>87</v>
      </c>
      <c r="I2" s="20" t="s">
        <v>590</v>
      </c>
      <c r="J2" s="20" t="s">
        <v>591</v>
      </c>
      <c r="K2" s="20" t="s">
        <v>592</v>
      </c>
      <c r="L2" s="42" t="s">
        <v>91</v>
      </c>
      <c r="M2" s="20" t="s">
        <v>92</v>
      </c>
      <c r="N2" s="20" t="s">
        <v>593</v>
      </c>
      <c r="O2" s="20" t="s">
        <v>594</v>
      </c>
      <c r="P2" s="20" t="s">
        <v>595</v>
      </c>
      <c r="Q2" s="20" t="s">
        <v>596</v>
      </c>
      <c r="R2" s="20" t="s">
        <v>597</v>
      </c>
      <c r="S2" s="20" t="s">
        <v>598</v>
      </c>
      <c r="T2" s="20" t="s">
        <v>599</v>
      </c>
      <c r="U2" s="20" t="s">
        <v>600</v>
      </c>
      <c r="V2" s="20" t="s">
        <v>601</v>
      </c>
      <c r="W2" s="20" t="s">
        <v>602</v>
      </c>
      <c r="X2" s="20" t="s">
        <v>603</v>
      </c>
      <c r="Y2" s="20" t="s">
        <v>604</v>
      </c>
      <c r="Z2" s="20" t="s">
        <v>605</v>
      </c>
      <c r="AA2" s="20" t="s">
        <v>606</v>
      </c>
      <c r="AB2" s="20" t="s">
        <v>607</v>
      </c>
      <c r="AC2" s="20" t="s">
        <v>608</v>
      </c>
      <c r="AD2" s="20" t="s">
        <v>609</v>
      </c>
      <c r="AE2" s="20" t="s">
        <v>610</v>
      </c>
      <c r="AF2" s="20" t="s">
        <v>611</v>
      </c>
      <c r="AG2" s="20" t="s">
        <v>612</v>
      </c>
      <c r="AH2" s="20" t="s">
        <v>613</v>
      </c>
      <c r="AI2" s="20" t="s">
        <v>614</v>
      </c>
      <c r="AJ2" s="20" t="s">
        <v>615</v>
      </c>
      <c r="AK2" s="20" t="s">
        <v>616</v>
      </c>
      <c r="AL2" s="20" t="s">
        <v>617</v>
      </c>
      <c r="AM2" s="20" t="s">
        <v>618</v>
      </c>
      <c r="AN2" s="20" t="s">
        <v>619</v>
      </c>
      <c r="AO2" s="20" t="s">
        <v>620</v>
      </c>
      <c r="AP2" s="20" t="s">
        <v>621</v>
      </c>
      <c r="AQ2" s="20" t="s">
        <v>622</v>
      </c>
      <c r="AR2" s="20" t="s">
        <v>623</v>
      </c>
      <c r="AS2" s="20" t="s">
        <v>624</v>
      </c>
      <c r="AT2" s="20" t="s">
        <v>625</v>
      </c>
      <c r="AU2" s="20" t="s">
        <v>626</v>
      </c>
    </row>
    <row r="3" spans="1:47" ht="11.25" customHeight="1" x14ac:dyDescent="0.25">
      <c r="A3" s="29" t="s">
        <v>180</v>
      </c>
      <c r="B3" s="29">
        <v>2.1642080745341619</v>
      </c>
      <c r="C3" s="29">
        <v>43.138586956521742</v>
      </c>
      <c r="D3" s="29">
        <v>0.72787267080745344</v>
      </c>
      <c r="E3" s="29">
        <v>50.98020186335404</v>
      </c>
      <c r="F3" s="29">
        <v>1.1548913043478262</v>
      </c>
      <c r="G3" s="29">
        <v>0.77639751552795033</v>
      </c>
      <c r="H3" s="29">
        <v>0.21350931677018636</v>
      </c>
      <c r="I3" s="29">
        <v>0.3</v>
      </c>
      <c r="J3" s="29">
        <v>0.52406832298136652</v>
      </c>
      <c r="K3" s="30">
        <v>2.911490683229814E-2</v>
      </c>
      <c r="L3" s="30">
        <v>0</v>
      </c>
      <c r="M3" s="21">
        <f t="shared" ref="M3:M6" si="0">SUM(B3:L3)</f>
        <v>100.00885093167702</v>
      </c>
      <c r="N3" s="29">
        <v>59</v>
      </c>
      <c r="O3" s="29">
        <v>1481</v>
      </c>
      <c r="P3" s="29">
        <v>713</v>
      </c>
      <c r="Q3" s="29"/>
      <c r="R3" s="29">
        <v>85</v>
      </c>
      <c r="S3" s="29"/>
      <c r="T3" s="29"/>
      <c r="U3" s="29">
        <v>5</v>
      </c>
      <c r="V3" s="29"/>
      <c r="W3" s="29"/>
      <c r="X3" s="29">
        <v>12</v>
      </c>
      <c r="Y3" s="29"/>
      <c r="Z3" s="56">
        <v>576</v>
      </c>
      <c r="AA3" s="29"/>
      <c r="AB3" s="29"/>
      <c r="AC3" s="29">
        <v>16</v>
      </c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57">
        <v>10.9</v>
      </c>
      <c r="AU3" s="57">
        <v>1.5</v>
      </c>
    </row>
    <row r="4" spans="1:47" ht="11.25" customHeight="1" x14ac:dyDescent="0.25">
      <c r="A4" s="16" t="s">
        <v>627</v>
      </c>
      <c r="B4" s="16">
        <v>2.2601284835024065</v>
      </c>
      <c r="C4" s="16">
        <v>42.592132203594147</v>
      </c>
      <c r="D4" s="16">
        <v>0.74949796530639401</v>
      </c>
      <c r="E4" s="16">
        <v>51.572721806814691</v>
      </c>
      <c r="F4" s="16">
        <v>1.1689561775993562</v>
      </c>
      <c r="G4" s="16">
        <v>0.77459922309871221</v>
      </c>
      <c r="H4" s="16">
        <v>0.69881672922139138</v>
      </c>
      <c r="I4" s="16">
        <v>6.6896714237850138E-2</v>
      </c>
      <c r="J4" s="16">
        <v>6.402784099872659E-2</v>
      </c>
      <c r="K4" s="33">
        <v>3.4063598519611223E-2</v>
      </c>
      <c r="L4" s="33">
        <v>0</v>
      </c>
      <c r="M4" s="16">
        <f t="shared" si="0"/>
        <v>99.981840742893311</v>
      </c>
      <c r="N4" s="16">
        <v>60.444762065254402</v>
      </c>
      <c r="O4" s="16">
        <v>1315.5624375238301</v>
      </c>
      <c r="P4" s="16">
        <v>746.94550516089498</v>
      </c>
      <c r="Q4" s="16">
        <v>60.337764641727702</v>
      </c>
      <c r="R4" s="16">
        <v>71.348405773076905</v>
      </c>
      <c r="S4" s="16">
        <v>55.284875028842102</v>
      </c>
      <c r="T4" s="16">
        <v>458.20605780919601</v>
      </c>
      <c r="U4" s="16">
        <v>5.3993233417065198</v>
      </c>
      <c r="V4" s="16">
        <v>1.97143469947446</v>
      </c>
      <c r="W4" s="16">
        <v>10.6761340691532</v>
      </c>
      <c r="X4" s="16">
        <v>15.6515518009835</v>
      </c>
      <c r="Y4" s="16">
        <v>802.20094874589597</v>
      </c>
      <c r="Z4" s="16">
        <v>630.199158520791</v>
      </c>
      <c r="AA4" s="16" t="s">
        <v>182</v>
      </c>
      <c r="AB4" s="16">
        <v>21.910790918933799</v>
      </c>
      <c r="AC4" s="16">
        <v>15.468311827731</v>
      </c>
      <c r="AD4" s="16">
        <v>33.258135751932002</v>
      </c>
      <c r="AE4" s="16">
        <v>4.0431824421606697</v>
      </c>
      <c r="AF4" s="16">
        <v>14.847232443020699</v>
      </c>
      <c r="AG4" s="16">
        <v>2.76306939591576</v>
      </c>
      <c r="AH4" s="16">
        <v>0.19349527195192201</v>
      </c>
      <c r="AI4" s="16">
        <v>2.2898841405722501</v>
      </c>
      <c r="AJ4" s="16">
        <v>0.38217452965462201</v>
      </c>
      <c r="AK4" s="16">
        <v>2.66616139153132</v>
      </c>
      <c r="AL4" s="16">
        <v>0.58518554408044599</v>
      </c>
      <c r="AM4" s="16">
        <v>2.1578677647100499</v>
      </c>
      <c r="AN4" s="16">
        <v>0.37409732518647798</v>
      </c>
      <c r="AO4" s="16">
        <v>3.3760346862597101</v>
      </c>
      <c r="AP4" s="16">
        <v>0.67822956235492204</v>
      </c>
      <c r="AQ4" s="16">
        <v>22.457262451847502</v>
      </c>
      <c r="AR4" s="16">
        <v>36.882729369061103</v>
      </c>
      <c r="AS4" s="16">
        <v>7.5771919216027497</v>
      </c>
      <c r="AT4" s="16">
        <v>11.8633365758993</v>
      </c>
      <c r="AU4" s="16">
        <v>1.8523174917671801</v>
      </c>
    </row>
    <row r="5" spans="1:47" ht="11.25" customHeight="1" x14ac:dyDescent="0.25">
      <c r="A5" s="16" t="s">
        <v>628</v>
      </c>
      <c r="B5" s="16">
        <v>2.1890251252506325</v>
      </c>
      <c r="C5" s="16">
        <v>42.705692925256741</v>
      </c>
      <c r="D5" s="16">
        <v>0.75253287536988422</v>
      </c>
      <c r="E5" s="16">
        <v>51.576842021163763</v>
      </c>
      <c r="F5" s="16">
        <v>1.1664400444082972</v>
      </c>
      <c r="G5" s="16">
        <v>0.77860365458376135</v>
      </c>
      <c r="H5" s="16">
        <v>0.65361728411517772</v>
      </c>
      <c r="I5" s="16">
        <v>6.5433034482008059E-2</v>
      </c>
      <c r="J5" s="16">
        <v>5.6483058916250113E-2</v>
      </c>
      <c r="K5" s="33">
        <v>3.7170326254596264E-2</v>
      </c>
      <c r="L5" s="33">
        <v>0</v>
      </c>
      <c r="M5" s="16">
        <f t="shared" si="0"/>
        <v>99.981840349801104</v>
      </c>
      <c r="N5" s="16">
        <v>61.764503067809102</v>
      </c>
      <c r="O5" s="16">
        <v>1316.2145232646401</v>
      </c>
      <c r="P5" s="16">
        <v>747.280241020468</v>
      </c>
      <c r="Q5" s="16">
        <v>61.2155052761075</v>
      </c>
      <c r="R5" s="16">
        <v>71.841567698863301</v>
      </c>
      <c r="S5" s="16">
        <v>55.611143653833302</v>
      </c>
      <c r="T5" s="16">
        <v>474.26285918802603</v>
      </c>
      <c r="U5" s="16">
        <v>5.5501756288540003</v>
      </c>
      <c r="V5" s="16">
        <v>2.5876558829964602</v>
      </c>
      <c r="W5" s="16">
        <v>11.114349293135399</v>
      </c>
      <c r="X5" s="16">
        <v>15.839489913035599</v>
      </c>
      <c r="Y5" s="16">
        <v>800.89894512531305</v>
      </c>
      <c r="Z5" s="16">
        <v>632.36908500122001</v>
      </c>
      <c r="AA5" s="16">
        <v>0.38523163426458701</v>
      </c>
      <c r="AB5" s="16">
        <v>21.847024227217101</v>
      </c>
      <c r="AC5" s="16">
        <v>15.5162730113619</v>
      </c>
      <c r="AD5" s="16">
        <v>32.950328734585803</v>
      </c>
      <c r="AE5" s="16">
        <v>3.9970984483975198</v>
      </c>
      <c r="AF5" s="16">
        <v>15.152494735521101</v>
      </c>
      <c r="AG5" s="16">
        <v>2.8006194215287898</v>
      </c>
      <c r="AH5" s="16">
        <v>0.20758876295635001</v>
      </c>
      <c r="AI5" s="16">
        <v>2.4917094809220899</v>
      </c>
      <c r="AJ5" s="16">
        <v>0.38662792596377799</v>
      </c>
      <c r="AK5" s="16">
        <v>2.7246947447901202</v>
      </c>
      <c r="AL5" s="16">
        <v>0.58728076881468505</v>
      </c>
      <c r="AM5" s="16">
        <v>2.1823444611877401</v>
      </c>
      <c r="AN5" s="16">
        <v>0.38525917748982502</v>
      </c>
      <c r="AO5" s="16">
        <v>3.4651778727006302</v>
      </c>
      <c r="AP5" s="16">
        <v>0.65894904691550804</v>
      </c>
      <c r="AQ5" s="16">
        <v>22.994731412821899</v>
      </c>
      <c r="AR5" s="16">
        <v>37.187099258572097</v>
      </c>
      <c r="AS5" s="16">
        <v>7.2862790399116601</v>
      </c>
      <c r="AT5" s="16">
        <v>12.166895795922899</v>
      </c>
      <c r="AU5" s="16">
        <v>1.98494718314146</v>
      </c>
    </row>
    <row r="6" spans="1:47" ht="11.25" customHeight="1" x14ac:dyDescent="0.25">
      <c r="A6" s="16" t="s">
        <v>629</v>
      </c>
      <c r="B6" s="16">
        <v>2.3215015158868182</v>
      </c>
      <c r="C6" s="16">
        <v>42.615176512156694</v>
      </c>
      <c r="D6" s="16">
        <v>0.74411084877079681</v>
      </c>
      <c r="E6" s="16">
        <v>51.65196669880968</v>
      </c>
      <c r="F6" s="16">
        <v>1.1706380982854634</v>
      </c>
      <c r="G6" s="16">
        <v>0.76729450795136656</v>
      </c>
      <c r="H6" s="16">
        <v>0.57437671671065749</v>
      </c>
      <c r="I6" s="16">
        <v>4.7721535463663534E-2</v>
      </c>
      <c r="J6" s="16">
        <v>5.7093896734252636E-2</v>
      </c>
      <c r="K6" s="33">
        <v>3.1228371340455141E-2</v>
      </c>
      <c r="L6" s="33">
        <v>0</v>
      </c>
      <c r="M6" s="16">
        <f t="shared" si="0"/>
        <v>99.981108702109864</v>
      </c>
      <c r="N6" s="16">
        <v>60.0964681167492</v>
      </c>
      <c r="O6" s="16">
        <v>1281.34478790906</v>
      </c>
      <c r="P6" s="16">
        <v>732.08027167448597</v>
      </c>
      <c r="Q6" s="16">
        <v>59.341652452436001</v>
      </c>
      <c r="R6" s="16">
        <v>73.407691282036197</v>
      </c>
      <c r="S6" s="16">
        <v>52.215135364113898</v>
      </c>
      <c r="T6" s="16">
        <v>453.00942412118002</v>
      </c>
      <c r="U6" s="16">
        <v>5.20887597288898</v>
      </c>
      <c r="V6" s="16">
        <v>1.3047552511963501</v>
      </c>
      <c r="W6" s="16">
        <v>10.2947092961387</v>
      </c>
      <c r="X6" s="16">
        <v>15.088938179811199</v>
      </c>
      <c r="Y6" s="16">
        <v>769.81044576831005</v>
      </c>
      <c r="Z6" s="16">
        <v>607.91280995918896</v>
      </c>
      <c r="AA6" s="16" t="s">
        <v>182</v>
      </c>
      <c r="AB6" s="16">
        <v>21.713624117552602</v>
      </c>
      <c r="AC6" s="16">
        <v>15.149959035377099</v>
      </c>
      <c r="AD6" s="16">
        <v>31.709706079210399</v>
      </c>
      <c r="AE6" s="16">
        <v>3.7923030244725502</v>
      </c>
      <c r="AF6" s="16">
        <v>14.497737687305101</v>
      </c>
      <c r="AG6" s="16">
        <v>2.7893860813026898</v>
      </c>
      <c r="AH6" s="16">
        <v>0.197546403346994</v>
      </c>
      <c r="AI6" s="16">
        <v>2.49981233957612</v>
      </c>
      <c r="AJ6" s="16">
        <v>0.39353790066848598</v>
      </c>
      <c r="AK6" s="16">
        <v>2.6354467072463801</v>
      </c>
      <c r="AL6" s="16">
        <v>0.58575519077827798</v>
      </c>
      <c r="AM6" s="16">
        <v>2.0925303434298002</v>
      </c>
      <c r="AN6" s="16">
        <v>0.40462972301663802</v>
      </c>
      <c r="AO6" s="16">
        <v>3.23481676448346</v>
      </c>
      <c r="AP6" s="16">
        <v>0.65404457210177203</v>
      </c>
      <c r="AQ6" s="16">
        <v>22.0834580068218</v>
      </c>
      <c r="AR6" s="16">
        <v>35.811636053499903</v>
      </c>
      <c r="AS6" s="16">
        <v>7.1674535973969498</v>
      </c>
      <c r="AT6" s="16">
        <v>11.4960405943705</v>
      </c>
      <c r="AU6" s="16">
        <v>1.8074969907281899</v>
      </c>
    </row>
    <row r="7" spans="1:47" ht="11.25" customHeight="1" x14ac:dyDescent="0.25">
      <c r="A7" s="22" t="s">
        <v>133</v>
      </c>
      <c r="B7" s="22">
        <f t="shared" ref="B7:K7" si="1">AVERAGE(B4:B6)</f>
        <v>2.2568850415466191</v>
      </c>
      <c r="C7" s="22">
        <f t="shared" si="1"/>
        <v>42.637667213669197</v>
      </c>
      <c r="D7" s="22">
        <f t="shared" si="1"/>
        <v>0.74871389648235842</v>
      </c>
      <c r="E7" s="22">
        <f t="shared" si="1"/>
        <v>51.600510175596042</v>
      </c>
      <c r="F7" s="22">
        <f t="shared" si="1"/>
        <v>1.1686781067643723</v>
      </c>
      <c r="G7" s="22">
        <f t="shared" si="1"/>
        <v>0.77349912854461333</v>
      </c>
      <c r="H7" s="22">
        <f t="shared" si="1"/>
        <v>0.64227024334907556</v>
      </c>
      <c r="I7" s="22">
        <f t="shared" si="1"/>
        <v>6.0017094727840579E-2</v>
      </c>
      <c r="J7" s="22">
        <f t="shared" si="1"/>
        <v>5.9201598883076446E-2</v>
      </c>
      <c r="K7" s="22">
        <f t="shared" si="1"/>
        <v>3.4154098704887538E-2</v>
      </c>
      <c r="L7" s="22"/>
      <c r="M7" s="22"/>
      <c r="N7" s="22">
        <f t="shared" ref="N7:AU7" si="2">AVERAGE(N4:N6)</f>
        <v>60.76857774993757</v>
      </c>
      <c r="O7" s="22">
        <f t="shared" si="2"/>
        <v>1304.3739162325101</v>
      </c>
      <c r="P7" s="22">
        <f t="shared" si="2"/>
        <v>742.10200595194965</v>
      </c>
      <c r="Q7" s="22">
        <f t="shared" si="2"/>
        <v>60.298307456757065</v>
      </c>
      <c r="R7" s="22">
        <f t="shared" si="2"/>
        <v>72.199221584658801</v>
      </c>
      <c r="S7" s="22">
        <f t="shared" si="2"/>
        <v>54.370384682263101</v>
      </c>
      <c r="T7" s="22">
        <f t="shared" si="2"/>
        <v>461.82611370613404</v>
      </c>
      <c r="U7" s="22">
        <f t="shared" si="2"/>
        <v>5.3861249811498331</v>
      </c>
      <c r="V7" s="22">
        <f t="shared" si="2"/>
        <v>1.9546152778890902</v>
      </c>
      <c r="W7" s="22">
        <f t="shared" si="2"/>
        <v>10.695064219475766</v>
      </c>
      <c r="X7" s="22">
        <f t="shared" si="2"/>
        <v>15.526659964610099</v>
      </c>
      <c r="Y7" s="22">
        <f t="shared" si="2"/>
        <v>790.97011321317314</v>
      </c>
      <c r="Z7" s="22">
        <f t="shared" si="2"/>
        <v>623.49368449373333</v>
      </c>
      <c r="AA7" s="22">
        <f t="shared" si="2"/>
        <v>0.38523163426458701</v>
      </c>
      <c r="AB7" s="22">
        <f t="shared" si="2"/>
        <v>21.823813087901168</v>
      </c>
      <c r="AC7" s="22">
        <f t="shared" si="2"/>
        <v>15.37818129149</v>
      </c>
      <c r="AD7" s="22">
        <f t="shared" si="2"/>
        <v>32.639390188576073</v>
      </c>
      <c r="AE7" s="22">
        <f t="shared" si="2"/>
        <v>3.9441946383435802</v>
      </c>
      <c r="AF7" s="22">
        <f t="shared" si="2"/>
        <v>14.832488288615634</v>
      </c>
      <c r="AG7" s="22">
        <f t="shared" si="2"/>
        <v>2.7843582995824132</v>
      </c>
      <c r="AH7" s="22">
        <f t="shared" si="2"/>
        <v>0.19954347941842202</v>
      </c>
      <c r="AI7" s="22">
        <f t="shared" si="2"/>
        <v>2.42713532035682</v>
      </c>
      <c r="AJ7" s="22">
        <f t="shared" si="2"/>
        <v>0.38744678542896199</v>
      </c>
      <c r="AK7" s="22">
        <f t="shared" si="2"/>
        <v>2.6754342811892737</v>
      </c>
      <c r="AL7" s="22">
        <f t="shared" si="2"/>
        <v>0.58607383455780304</v>
      </c>
      <c r="AM7" s="22">
        <f t="shared" si="2"/>
        <v>2.1442475231091969</v>
      </c>
      <c r="AN7" s="22">
        <f t="shared" si="2"/>
        <v>0.38799540856431364</v>
      </c>
      <c r="AO7" s="22">
        <f t="shared" si="2"/>
        <v>3.3586764411479333</v>
      </c>
      <c r="AP7" s="22">
        <f t="shared" si="2"/>
        <v>0.66374106045740067</v>
      </c>
      <c r="AQ7" s="22">
        <f t="shared" si="2"/>
        <v>22.511817290497067</v>
      </c>
      <c r="AR7" s="22">
        <f t="shared" si="2"/>
        <v>36.627154893711037</v>
      </c>
      <c r="AS7" s="22">
        <f t="shared" si="2"/>
        <v>7.3436415196371199</v>
      </c>
      <c r="AT7" s="22">
        <f t="shared" si="2"/>
        <v>11.8420909887309</v>
      </c>
      <c r="AU7" s="22">
        <f t="shared" si="2"/>
        <v>1.8815872218789433</v>
      </c>
    </row>
    <row r="8" spans="1:47" ht="11.25" customHeight="1" x14ac:dyDescent="0.25">
      <c r="A8" s="16" t="s">
        <v>134</v>
      </c>
      <c r="B8" s="16">
        <f t="shared" ref="B8:K8" si="3">_xlfn.STDEV.S(B4:B6)</f>
        <v>6.6297725871919899E-2</v>
      </c>
      <c r="C8" s="16">
        <f t="shared" si="3"/>
        <v>6.0028186021448181E-2</v>
      </c>
      <c r="D8" s="16">
        <f t="shared" si="3"/>
        <v>4.2654080636619629E-3</v>
      </c>
      <c r="E8" s="16">
        <f t="shared" si="3"/>
        <v>4.4610249691042062E-2</v>
      </c>
      <c r="F8" s="16">
        <f t="shared" si="3"/>
        <v>2.1127959274026119E-3</v>
      </c>
      <c r="G8" s="16">
        <f t="shared" si="3"/>
        <v>5.7342702595203927E-3</v>
      </c>
      <c r="H8" s="16">
        <f t="shared" si="3"/>
        <v>6.299123493811333E-2</v>
      </c>
      <c r="I8" s="16">
        <f t="shared" si="3"/>
        <v>1.0673386192820126E-2</v>
      </c>
      <c r="J8" s="16">
        <f t="shared" si="3"/>
        <v>4.1907923390609447E-3</v>
      </c>
      <c r="K8" s="16">
        <f t="shared" si="3"/>
        <v>2.9720110637534219E-3</v>
      </c>
      <c r="L8" s="16"/>
      <c r="M8" s="16"/>
      <c r="N8" s="16">
        <f t="shared" ref="N8:Z8" si="4">_xlfn.STDEV.S(N4:N6)</f>
        <v>0.87990203870912398</v>
      </c>
      <c r="O8" s="16">
        <f t="shared" si="4"/>
        <v>19.946475063448943</v>
      </c>
      <c r="P8" s="16">
        <f t="shared" si="4"/>
        <v>8.680690091806575</v>
      </c>
      <c r="Q8" s="16">
        <f t="shared" si="4"/>
        <v>0.93754933378450389</v>
      </c>
      <c r="R8" s="16">
        <f t="shared" si="4"/>
        <v>1.0752215717566764</v>
      </c>
      <c r="S8" s="16">
        <f t="shared" si="4"/>
        <v>1.8736161617178595</v>
      </c>
      <c r="T8" s="16">
        <f t="shared" si="4"/>
        <v>11.079518448826043</v>
      </c>
      <c r="U8" s="16">
        <f t="shared" si="4"/>
        <v>0.17103219384518967</v>
      </c>
      <c r="V8" s="16">
        <f t="shared" si="4"/>
        <v>0.6416156773919488</v>
      </c>
      <c r="W8" s="16">
        <f t="shared" si="4"/>
        <v>0.4101477710686886</v>
      </c>
      <c r="X8" s="16">
        <f t="shared" si="4"/>
        <v>0.39055147440008192</v>
      </c>
      <c r="Y8" s="16">
        <f t="shared" si="4"/>
        <v>18.336369546338727</v>
      </c>
      <c r="Z8" s="16">
        <f t="shared" si="4"/>
        <v>13.536982074248549</v>
      </c>
      <c r="AA8" s="16"/>
      <c r="AB8" s="16">
        <f t="shared" ref="AB8:AU8" si="5">_xlfn.STDEV.S(AB4:AB6)</f>
        <v>0.10061190105042685</v>
      </c>
      <c r="AC8" s="16">
        <f t="shared" si="5"/>
        <v>0.19909574938397337</v>
      </c>
      <c r="AD8" s="16">
        <f t="shared" si="5"/>
        <v>0.81970769020863099</v>
      </c>
      <c r="AE8" s="16">
        <f t="shared" si="5"/>
        <v>0.13354486284971803</v>
      </c>
      <c r="AF8" s="16">
        <f t="shared" si="5"/>
        <v>0.32762744179017222</v>
      </c>
      <c r="AG8" s="16">
        <f t="shared" si="5"/>
        <v>1.9273298826481704E-2</v>
      </c>
      <c r="AH8" s="16">
        <f t="shared" si="5"/>
        <v>7.2558842878918612E-3</v>
      </c>
      <c r="AI8" s="16">
        <f t="shared" si="5"/>
        <v>0.1189320345566494</v>
      </c>
      <c r="AJ8" s="16">
        <f t="shared" si="5"/>
        <v>5.7257705435576163E-3</v>
      </c>
      <c r="AK8" s="16">
        <f t="shared" si="5"/>
        <v>4.5340852586918189E-2</v>
      </c>
      <c r="AL8" s="16">
        <f t="shared" si="5"/>
        <v>1.0833476198405963E-3</v>
      </c>
      <c r="AM8" s="16">
        <f t="shared" si="5"/>
        <v>4.6430347544558437E-2</v>
      </c>
      <c r="AN8" s="16">
        <f t="shared" si="5"/>
        <v>1.54490145214683E-2</v>
      </c>
      <c r="AO8" s="16">
        <f t="shared" si="5"/>
        <v>0.11615739989247816</v>
      </c>
      <c r="AP8" s="16">
        <f t="shared" si="5"/>
        <v>1.2784795020863743E-2</v>
      </c>
      <c r="AQ8" s="16">
        <f t="shared" si="5"/>
        <v>0.45807966330739391</v>
      </c>
      <c r="AR8" s="16">
        <f t="shared" si="5"/>
        <v>0.72247040871215973</v>
      </c>
      <c r="AS8" s="16">
        <f t="shared" si="5"/>
        <v>0.21080610555895821</v>
      </c>
      <c r="AT8" s="16">
        <f t="shared" si="5"/>
        <v>0.33593184813749816</v>
      </c>
      <c r="AU8" s="16">
        <f t="shared" si="5"/>
        <v>9.2275026537456173E-2</v>
      </c>
    </row>
    <row r="9" spans="1:47" ht="11.25" customHeight="1" x14ac:dyDescent="0.25">
      <c r="A9" s="16" t="s">
        <v>135</v>
      </c>
      <c r="B9" s="16">
        <f t="shared" ref="B9:K9" si="6">(B8/B7)*100</f>
        <v>2.9375765558039579</v>
      </c>
      <c r="C9" s="16">
        <f t="shared" si="6"/>
        <v>0.14078675017709169</v>
      </c>
      <c r="D9" s="16">
        <f t="shared" si="6"/>
        <v>0.56969799595037518</v>
      </c>
      <c r="E9" s="16">
        <f t="shared" si="6"/>
        <v>8.6453117496772425E-2</v>
      </c>
      <c r="F9" s="16">
        <f t="shared" si="6"/>
        <v>0.18078510371449882</v>
      </c>
      <c r="G9" s="16">
        <f t="shared" si="6"/>
        <v>0.7413415281164929</v>
      </c>
      <c r="H9" s="16">
        <f t="shared" si="6"/>
        <v>9.8075904325957435</v>
      </c>
      <c r="I9" s="16">
        <f t="shared" si="6"/>
        <v>17.783910136304854</v>
      </c>
      <c r="J9" s="16">
        <f t="shared" si="6"/>
        <v>7.0788499265666589</v>
      </c>
      <c r="K9" s="16">
        <f t="shared" si="6"/>
        <v>8.7017698503287395</v>
      </c>
      <c r="L9" s="16"/>
      <c r="M9" s="16"/>
      <c r="N9" s="16">
        <f t="shared" ref="N9:Z9" si="7">(N8/N7)*100</f>
        <v>1.4479556232662167</v>
      </c>
      <c r="O9" s="16">
        <f t="shared" si="7"/>
        <v>1.5291991671422998</v>
      </c>
      <c r="P9" s="16">
        <f t="shared" si="7"/>
        <v>1.1697435153367097</v>
      </c>
      <c r="Q9" s="16">
        <f t="shared" si="7"/>
        <v>1.5548518247495877</v>
      </c>
      <c r="R9" s="16">
        <f t="shared" si="7"/>
        <v>1.4892426097640146</v>
      </c>
      <c r="S9" s="16">
        <f t="shared" si="7"/>
        <v>3.4460233685436421</v>
      </c>
      <c r="T9" s="16">
        <f t="shared" si="7"/>
        <v>2.3990671207206971</v>
      </c>
      <c r="U9" s="16">
        <f t="shared" si="7"/>
        <v>3.1754219303072615</v>
      </c>
      <c r="V9" s="16">
        <f t="shared" si="7"/>
        <v>32.825675960379748</v>
      </c>
      <c r="W9" s="16">
        <f t="shared" si="7"/>
        <v>3.8349257438006537</v>
      </c>
      <c r="X9" s="16">
        <f t="shared" si="7"/>
        <v>2.5153605172668527</v>
      </c>
      <c r="Y9" s="16">
        <f t="shared" si="7"/>
        <v>2.3182126909764693</v>
      </c>
      <c r="Z9" s="16">
        <f t="shared" si="7"/>
        <v>2.171149830529616</v>
      </c>
      <c r="AA9" s="16"/>
      <c r="AB9" s="16">
        <f t="shared" ref="AB9:AU9" si="8">(AB8/AB7)*100</f>
        <v>0.46101889090227205</v>
      </c>
      <c r="AC9" s="16">
        <f t="shared" si="8"/>
        <v>1.2946638201888623</v>
      </c>
      <c r="AD9" s="16">
        <f t="shared" si="8"/>
        <v>2.5114062654746907</v>
      </c>
      <c r="AE9" s="16">
        <f t="shared" si="8"/>
        <v>3.3858588405211685</v>
      </c>
      <c r="AF9" s="16">
        <f t="shared" si="8"/>
        <v>2.2088501633379733</v>
      </c>
      <c r="AG9" s="16">
        <f t="shared" si="8"/>
        <v>0.69219894685867955</v>
      </c>
      <c r="AH9" s="16">
        <f t="shared" si="8"/>
        <v>3.6362422410591644</v>
      </c>
      <c r="AI9" s="16">
        <f t="shared" si="8"/>
        <v>4.9000990410029903</v>
      </c>
      <c r="AJ9" s="16">
        <f t="shared" si="8"/>
        <v>1.4778211509016199</v>
      </c>
      <c r="AK9" s="16">
        <f t="shared" si="8"/>
        <v>1.6947100104721484</v>
      </c>
      <c r="AL9" s="16">
        <f t="shared" si="8"/>
        <v>0.18484831704831012</v>
      </c>
      <c r="AM9" s="16">
        <f t="shared" si="8"/>
        <v>2.1653445809853897</v>
      </c>
      <c r="AN9" s="16">
        <f t="shared" si="8"/>
        <v>3.9817518920220651</v>
      </c>
      <c r="AO9" s="16">
        <f t="shared" si="8"/>
        <v>3.4584278041613832</v>
      </c>
      <c r="AP9" s="16">
        <f t="shared" si="8"/>
        <v>1.9261720846459944</v>
      </c>
      <c r="AQ9" s="16">
        <f t="shared" si="8"/>
        <v>2.0348408899923132</v>
      </c>
      <c r="AR9" s="16">
        <f t="shared" si="8"/>
        <v>1.9724993950764369</v>
      </c>
      <c r="AS9" s="16">
        <f t="shared" si="8"/>
        <v>2.8705936284506302</v>
      </c>
      <c r="AT9" s="16">
        <f t="shared" si="8"/>
        <v>2.8367612481374751</v>
      </c>
      <c r="AU9" s="16">
        <f t="shared" si="8"/>
        <v>4.9041057180070986</v>
      </c>
    </row>
    <row r="10" spans="1:47" ht="11.25" customHeight="1" x14ac:dyDescent="0.25">
      <c r="A10" s="23" t="s">
        <v>136</v>
      </c>
      <c r="B10" s="23">
        <f t="shared" ref="B10:K10" si="9">((B7-B3)/B3)*100</f>
        <v>4.2822577044679768</v>
      </c>
      <c r="C10" s="23">
        <f t="shared" si="9"/>
        <v>-1.1611871834314123</v>
      </c>
      <c r="D10" s="23">
        <f t="shared" si="9"/>
        <v>2.8633065247229457</v>
      </c>
      <c r="E10" s="23">
        <f t="shared" si="9"/>
        <v>1.2167631542626298</v>
      </c>
      <c r="F10" s="23">
        <f t="shared" si="9"/>
        <v>1.1937748915974096</v>
      </c>
      <c r="G10" s="23">
        <f t="shared" si="9"/>
        <v>-0.37331224345380531</v>
      </c>
      <c r="H10" s="23">
        <f t="shared" si="9"/>
        <v>200.8160267031306</v>
      </c>
      <c r="I10" s="23">
        <f t="shared" si="9"/>
        <v>-79.994301757386467</v>
      </c>
      <c r="J10" s="23">
        <f t="shared" si="9"/>
        <v>-88.703457872384817</v>
      </c>
      <c r="K10" s="23">
        <f t="shared" si="9"/>
        <v>17.307944351720387</v>
      </c>
      <c r="L10" s="23"/>
      <c r="M10" s="23"/>
      <c r="N10" s="23">
        <f t="shared" ref="N10:P10" si="10">((N7-N3)/N3)*100</f>
        <v>2.997589406673848</v>
      </c>
      <c r="O10" s="23">
        <f t="shared" si="10"/>
        <v>-11.926136648716405</v>
      </c>
      <c r="P10" s="23">
        <f t="shared" si="10"/>
        <v>4.0816277632467948</v>
      </c>
      <c r="Q10" s="23"/>
      <c r="R10" s="23">
        <f>((R7-R3)/R3)*100</f>
        <v>-15.059739312166117</v>
      </c>
      <c r="S10" s="23"/>
      <c r="T10" s="23"/>
      <c r="U10" s="23">
        <f>((U7-U3)/U3)*100</f>
        <v>7.7224996229966623</v>
      </c>
      <c r="V10" s="23"/>
      <c r="W10" s="23"/>
      <c r="X10" s="23">
        <f>((X7-X3)/X3)*100</f>
        <v>29.388833038417488</v>
      </c>
      <c r="Y10" s="23"/>
      <c r="Z10" s="23">
        <f>((Z7-Z3)/Z3)*100</f>
        <v>8.2454313357175923</v>
      </c>
      <c r="AA10" s="23"/>
      <c r="AB10" s="23"/>
      <c r="AC10" s="23">
        <f>((AC7-AC3)/AC3)*100</f>
        <v>-3.8863669281875013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>
        <f t="shared" ref="AT10:AU10" si="11">((AT7-AT3)/AT3)*100</f>
        <v>8.6430365938614688</v>
      </c>
      <c r="AU10" s="23">
        <f t="shared" si="11"/>
        <v>25.439148125262889</v>
      </c>
    </row>
    <row r="11" spans="1:47" ht="11.25" customHeight="1" x14ac:dyDescent="0.2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</row>
    <row r="12" spans="1:47" ht="11.25" customHeight="1" x14ac:dyDescent="0.25">
      <c r="A12" s="29" t="s">
        <v>630</v>
      </c>
      <c r="B12" s="20" t="s">
        <v>631</v>
      </c>
      <c r="C12" s="20" t="s">
        <v>632</v>
      </c>
      <c r="D12" s="20" t="s">
        <v>633</v>
      </c>
      <c r="E12" s="20" t="s">
        <v>634</v>
      </c>
      <c r="F12" s="20" t="s">
        <v>85</v>
      </c>
      <c r="G12" s="20" t="s">
        <v>86</v>
      </c>
      <c r="H12" s="20" t="s">
        <v>87</v>
      </c>
      <c r="I12" s="20" t="s">
        <v>635</v>
      </c>
      <c r="J12" s="20" t="s">
        <v>636</v>
      </c>
      <c r="K12" s="20" t="s">
        <v>637</v>
      </c>
      <c r="L12" s="42" t="s">
        <v>91</v>
      </c>
      <c r="M12" s="20" t="s">
        <v>92</v>
      </c>
      <c r="N12" s="20" t="s">
        <v>638</v>
      </c>
      <c r="O12" s="20" t="s">
        <v>639</v>
      </c>
      <c r="P12" s="20" t="s">
        <v>640</v>
      </c>
      <c r="Q12" s="20" t="s">
        <v>641</v>
      </c>
      <c r="R12" s="20" t="s">
        <v>642</v>
      </c>
      <c r="S12" s="20" t="s">
        <v>643</v>
      </c>
      <c r="T12" s="20" t="s">
        <v>644</v>
      </c>
      <c r="U12" s="20" t="s">
        <v>645</v>
      </c>
      <c r="V12" s="20" t="s">
        <v>646</v>
      </c>
      <c r="W12" s="20" t="s">
        <v>647</v>
      </c>
      <c r="X12" s="20" t="s">
        <v>648</v>
      </c>
      <c r="Y12" s="20" t="s">
        <v>649</v>
      </c>
      <c r="Z12" s="20" t="s">
        <v>650</v>
      </c>
      <c r="AA12" s="20" t="s">
        <v>651</v>
      </c>
      <c r="AB12" s="20" t="s">
        <v>652</v>
      </c>
      <c r="AC12" s="20" t="s">
        <v>653</v>
      </c>
      <c r="AD12" s="20" t="s">
        <v>654</v>
      </c>
      <c r="AE12" s="20" t="s">
        <v>655</v>
      </c>
      <c r="AF12" s="20" t="s">
        <v>656</v>
      </c>
      <c r="AG12" s="20" t="s">
        <v>657</v>
      </c>
      <c r="AH12" s="20" t="s">
        <v>658</v>
      </c>
      <c r="AI12" s="20" t="s">
        <v>659</v>
      </c>
      <c r="AJ12" s="20" t="s">
        <v>660</v>
      </c>
      <c r="AK12" s="20" t="s">
        <v>661</v>
      </c>
      <c r="AL12" s="20" t="s">
        <v>662</v>
      </c>
      <c r="AM12" s="20" t="s">
        <v>663</v>
      </c>
      <c r="AN12" s="20" t="s">
        <v>664</v>
      </c>
      <c r="AO12" s="20" t="s">
        <v>665</v>
      </c>
      <c r="AP12" s="20" t="s">
        <v>666</v>
      </c>
      <c r="AQ12" s="20" t="s">
        <v>667</v>
      </c>
      <c r="AR12" s="20" t="s">
        <v>668</v>
      </c>
      <c r="AS12" s="20" t="s">
        <v>669</v>
      </c>
      <c r="AT12" s="20" t="s">
        <v>670</v>
      </c>
      <c r="AU12" s="20" t="s">
        <v>671</v>
      </c>
    </row>
    <row r="13" spans="1:47" ht="11.25" customHeight="1" x14ac:dyDescent="0.25">
      <c r="A13" s="29" t="s">
        <v>180</v>
      </c>
      <c r="B13" s="42">
        <v>16.652569253541973</v>
      </c>
      <c r="C13" s="29">
        <v>25.565658701628248</v>
      </c>
      <c r="D13" s="29">
        <v>2.6749841404102339</v>
      </c>
      <c r="E13" s="29">
        <v>39.955593148657215</v>
      </c>
      <c r="F13" s="29">
        <v>0.3383379149925988</v>
      </c>
      <c r="G13" s="29">
        <v>7.7817720448297729</v>
      </c>
      <c r="H13" s="29">
        <v>6.8936350179742005</v>
      </c>
      <c r="I13" s="29">
        <v>0.10573059843518713</v>
      </c>
      <c r="J13" s="29">
        <v>2.1146119687037425E-2</v>
      </c>
      <c r="K13" s="29">
        <v>1.0573059843518712E-2</v>
      </c>
      <c r="L13" s="29">
        <v>0</v>
      </c>
      <c r="M13" s="23">
        <f t="shared" ref="M13:M14" si="12">SUM(B13:L13)</f>
        <v>99.999999999999986</v>
      </c>
      <c r="N13" s="29">
        <v>69</v>
      </c>
      <c r="O13" s="29">
        <v>3271</v>
      </c>
      <c r="P13" s="29">
        <v>860</v>
      </c>
      <c r="Q13" s="29">
        <v>147</v>
      </c>
      <c r="R13" s="29">
        <v>688</v>
      </c>
      <c r="S13" s="29">
        <v>43</v>
      </c>
      <c r="T13" s="29">
        <v>379</v>
      </c>
      <c r="U13" s="29"/>
      <c r="V13" s="58">
        <v>1</v>
      </c>
      <c r="W13" s="29">
        <v>689</v>
      </c>
      <c r="X13" s="29"/>
      <c r="Y13" s="29">
        <v>104.85520000000001</v>
      </c>
      <c r="Z13" s="29"/>
      <c r="AA13" s="29">
        <v>0.36</v>
      </c>
      <c r="AB13" s="29">
        <v>56</v>
      </c>
      <c r="AC13" s="29">
        <v>0.75</v>
      </c>
      <c r="AD13" s="29">
        <v>2.34</v>
      </c>
      <c r="AE13" s="29"/>
      <c r="AF13" s="29">
        <v>2.73</v>
      </c>
      <c r="AG13" s="29">
        <v>1.08</v>
      </c>
      <c r="AH13" s="29">
        <v>0.71</v>
      </c>
      <c r="AI13" s="29"/>
      <c r="AJ13" s="29">
        <v>0.24</v>
      </c>
      <c r="AK13" s="29"/>
      <c r="AL13" s="29">
        <v>0.22</v>
      </c>
      <c r="AM13" s="29"/>
      <c r="AN13" s="29"/>
      <c r="AO13" s="29">
        <v>0.82</v>
      </c>
      <c r="AP13" s="29">
        <v>0.13</v>
      </c>
      <c r="AQ13" s="29">
        <v>2.8513999999999999</v>
      </c>
      <c r="AR13" s="29">
        <v>1.98</v>
      </c>
      <c r="AS13" s="29"/>
      <c r="AT13" s="29">
        <v>0.318</v>
      </c>
      <c r="AU13" s="29">
        <v>0.25</v>
      </c>
    </row>
    <row r="14" spans="1:47" ht="11.25" customHeight="1" x14ac:dyDescent="0.25">
      <c r="A14" s="16" t="s">
        <v>672</v>
      </c>
      <c r="B14" s="16">
        <v>16.988830044416932</v>
      </c>
      <c r="C14" s="16">
        <v>23.12775445400662</v>
      </c>
      <c r="D14" s="16">
        <v>2.3825318394292569</v>
      </c>
      <c r="E14" s="16">
        <v>42.930097447591102</v>
      </c>
      <c r="F14" s="16">
        <v>0.29997066470414219</v>
      </c>
      <c r="G14" s="16">
        <v>7.2837138127922536</v>
      </c>
      <c r="H14" s="16">
        <v>6.8316322304917865</v>
      </c>
      <c r="I14" s="16">
        <v>0.12018467931171439</v>
      </c>
      <c r="J14" s="16">
        <v>7.6020882526237291E-3</v>
      </c>
      <c r="K14" s="16">
        <v>9.5217852657922368E-3</v>
      </c>
      <c r="L14" s="16">
        <v>0</v>
      </c>
      <c r="M14" s="16">
        <f t="shared" si="12"/>
        <v>99.981839046262238</v>
      </c>
      <c r="N14" s="16">
        <v>69.100102527412403</v>
      </c>
      <c r="O14" s="16">
        <v>2606.4667219665198</v>
      </c>
      <c r="P14" s="16">
        <v>815.21954485788694</v>
      </c>
      <c r="Q14" s="16">
        <v>152.19217277669</v>
      </c>
      <c r="R14" s="16">
        <v>352.05364370349997</v>
      </c>
      <c r="S14" s="16">
        <v>43.314839947192297</v>
      </c>
      <c r="T14" s="16">
        <v>249.52298930039001</v>
      </c>
      <c r="U14" s="16">
        <v>19.273631576968</v>
      </c>
      <c r="V14" s="16" t="s">
        <v>182</v>
      </c>
      <c r="W14" s="16">
        <v>9.0483882985462607</v>
      </c>
      <c r="X14" s="16">
        <v>7.5518991247809799</v>
      </c>
      <c r="Y14" s="16">
        <v>94.124148107011194</v>
      </c>
      <c r="Z14" s="16">
        <v>25.7385396791734</v>
      </c>
      <c r="AA14" s="16" t="s">
        <v>182</v>
      </c>
      <c r="AB14" s="16">
        <v>5.8682068745515101</v>
      </c>
      <c r="AC14" s="16">
        <v>1.0073999401724301</v>
      </c>
      <c r="AD14" s="16">
        <v>3.3912194955129502</v>
      </c>
      <c r="AE14" s="16">
        <v>0.64358519474859099</v>
      </c>
      <c r="AF14" s="16">
        <v>3.60186980125536</v>
      </c>
      <c r="AG14" s="16">
        <v>1.2090923779395799</v>
      </c>
      <c r="AH14" s="16">
        <v>0.32803276121617098</v>
      </c>
      <c r="AI14" s="16">
        <v>1.51779885667614</v>
      </c>
      <c r="AJ14" s="16">
        <v>0.221363040200621</v>
      </c>
      <c r="AK14" s="16">
        <v>1.5978383852290301</v>
      </c>
      <c r="AL14" s="16">
        <v>0.31321622998398602</v>
      </c>
      <c r="AM14" s="16">
        <v>0.81287621646376795</v>
      </c>
      <c r="AN14" s="16">
        <v>0.134103714705127</v>
      </c>
      <c r="AO14" s="16">
        <v>0.83493406529052405</v>
      </c>
      <c r="AP14" s="16">
        <v>0.13129421686225101</v>
      </c>
      <c r="AQ14" s="16">
        <v>2.9112474491122602</v>
      </c>
      <c r="AR14" s="16">
        <v>2.02577318064538</v>
      </c>
      <c r="AS14" s="16">
        <v>0.400112291296988</v>
      </c>
      <c r="AT14" s="16">
        <v>0.10129559144592</v>
      </c>
      <c r="AU14" s="16">
        <v>9.1381161648598802E-2</v>
      </c>
    </row>
    <row r="15" spans="1:47" ht="11.25" customHeight="1" x14ac:dyDescent="0.25">
      <c r="A15" s="22" t="s">
        <v>133</v>
      </c>
      <c r="B15" s="22">
        <f t="shared" ref="B15:K15" si="13">AVERAGE(B14)</f>
        <v>16.988830044416932</v>
      </c>
      <c r="C15" s="22">
        <f t="shared" si="13"/>
        <v>23.12775445400662</v>
      </c>
      <c r="D15" s="22">
        <f t="shared" si="13"/>
        <v>2.3825318394292569</v>
      </c>
      <c r="E15" s="22">
        <f t="shared" si="13"/>
        <v>42.930097447591102</v>
      </c>
      <c r="F15" s="22">
        <f t="shared" si="13"/>
        <v>0.29997066470414219</v>
      </c>
      <c r="G15" s="22">
        <f t="shared" si="13"/>
        <v>7.2837138127922536</v>
      </c>
      <c r="H15" s="22">
        <f t="shared" si="13"/>
        <v>6.8316322304917865</v>
      </c>
      <c r="I15" s="22">
        <f t="shared" si="13"/>
        <v>0.12018467931171439</v>
      </c>
      <c r="J15" s="22">
        <f t="shared" si="13"/>
        <v>7.6020882526237291E-3</v>
      </c>
      <c r="K15" s="22">
        <f t="shared" si="13"/>
        <v>9.5217852657922368E-3</v>
      </c>
      <c r="L15" s="22"/>
      <c r="M15" s="22"/>
      <c r="N15" s="22">
        <f t="shared" ref="N15:Z15" si="14">AVERAGE(N14)</f>
        <v>69.100102527412403</v>
      </c>
      <c r="O15" s="22">
        <f t="shared" si="14"/>
        <v>2606.4667219665198</v>
      </c>
      <c r="P15" s="22">
        <f t="shared" si="14"/>
        <v>815.21954485788694</v>
      </c>
      <c r="Q15" s="22">
        <f t="shared" si="14"/>
        <v>152.19217277669</v>
      </c>
      <c r="R15" s="22">
        <f t="shared" si="14"/>
        <v>352.05364370349997</v>
      </c>
      <c r="S15" s="22">
        <f t="shared" si="14"/>
        <v>43.314839947192297</v>
      </c>
      <c r="T15" s="22">
        <f t="shared" si="14"/>
        <v>249.52298930039001</v>
      </c>
      <c r="U15" s="22">
        <f t="shared" si="14"/>
        <v>19.273631576968</v>
      </c>
      <c r="V15" s="22" t="e">
        <f t="shared" si="14"/>
        <v>#DIV/0!</v>
      </c>
      <c r="W15" s="22">
        <f t="shared" si="14"/>
        <v>9.0483882985462607</v>
      </c>
      <c r="X15" s="22">
        <f t="shared" si="14"/>
        <v>7.5518991247809799</v>
      </c>
      <c r="Y15" s="22">
        <f t="shared" si="14"/>
        <v>94.124148107011194</v>
      </c>
      <c r="Z15" s="22">
        <f t="shared" si="14"/>
        <v>25.7385396791734</v>
      </c>
      <c r="AA15" s="22"/>
      <c r="AB15" s="22">
        <f t="shared" ref="AB15:AU15" si="15">AVERAGE(AB14)</f>
        <v>5.8682068745515101</v>
      </c>
      <c r="AC15" s="22">
        <f t="shared" si="15"/>
        <v>1.0073999401724301</v>
      </c>
      <c r="AD15" s="22">
        <f t="shared" si="15"/>
        <v>3.3912194955129502</v>
      </c>
      <c r="AE15" s="22">
        <f t="shared" si="15"/>
        <v>0.64358519474859099</v>
      </c>
      <c r="AF15" s="22">
        <f t="shared" si="15"/>
        <v>3.60186980125536</v>
      </c>
      <c r="AG15" s="22">
        <f t="shared" si="15"/>
        <v>1.2090923779395799</v>
      </c>
      <c r="AH15" s="22">
        <f t="shared" si="15"/>
        <v>0.32803276121617098</v>
      </c>
      <c r="AI15" s="22">
        <f t="shared" si="15"/>
        <v>1.51779885667614</v>
      </c>
      <c r="AJ15" s="22">
        <f t="shared" si="15"/>
        <v>0.221363040200621</v>
      </c>
      <c r="AK15" s="22">
        <f t="shared" si="15"/>
        <v>1.5978383852290301</v>
      </c>
      <c r="AL15" s="22">
        <f t="shared" si="15"/>
        <v>0.31321622998398602</v>
      </c>
      <c r="AM15" s="22">
        <f t="shared" si="15"/>
        <v>0.81287621646376795</v>
      </c>
      <c r="AN15" s="22">
        <f t="shared" si="15"/>
        <v>0.134103714705127</v>
      </c>
      <c r="AO15" s="22">
        <f t="shared" si="15"/>
        <v>0.83493406529052405</v>
      </c>
      <c r="AP15" s="22">
        <f t="shared" si="15"/>
        <v>0.13129421686225101</v>
      </c>
      <c r="AQ15" s="22">
        <f t="shared" si="15"/>
        <v>2.9112474491122602</v>
      </c>
      <c r="AR15" s="22">
        <f t="shared" si="15"/>
        <v>2.02577318064538</v>
      </c>
      <c r="AS15" s="22">
        <f t="shared" si="15"/>
        <v>0.400112291296988</v>
      </c>
      <c r="AT15" s="22">
        <f t="shared" si="15"/>
        <v>0.10129559144592</v>
      </c>
      <c r="AU15" s="22">
        <f t="shared" si="15"/>
        <v>9.1381161648598802E-2</v>
      </c>
    </row>
    <row r="16" spans="1:47" ht="11.25" customHeight="1" x14ac:dyDescent="0.25">
      <c r="A16" s="23" t="s">
        <v>136</v>
      </c>
      <c r="B16" s="23">
        <f t="shared" ref="B16:K16" si="16">((B15-B13)/B13)*100</f>
        <v>2.0192727365684875</v>
      </c>
      <c r="C16" s="23">
        <f t="shared" si="16"/>
        <v>-9.5358554069501071</v>
      </c>
      <c r="D16" s="23">
        <f t="shared" si="16"/>
        <v>-10.932861117304668</v>
      </c>
      <c r="E16" s="23">
        <f t="shared" si="16"/>
        <v>7.4445254457043415</v>
      </c>
      <c r="F16" s="23">
        <f t="shared" si="16"/>
        <v>-11.339920413381959</v>
      </c>
      <c r="G16" s="23">
        <f t="shared" si="16"/>
        <v>-6.4003189655038835</v>
      </c>
      <c r="H16" s="23">
        <f t="shared" si="16"/>
        <v>-0.89942080369428257</v>
      </c>
      <c r="I16" s="23">
        <f t="shared" si="16"/>
        <v>13.670669693019486</v>
      </c>
      <c r="J16" s="23">
        <f t="shared" si="16"/>
        <v>-64.049724653342381</v>
      </c>
      <c r="K16" s="23">
        <f t="shared" si="16"/>
        <v>-9.9429549561370081</v>
      </c>
      <c r="L16" s="47"/>
      <c r="M16" s="23"/>
      <c r="N16" s="23">
        <f t="shared" ref="N16:W16" si="17">((N15-N13)/N13)*100</f>
        <v>0.14507612668464234</v>
      </c>
      <c r="O16" s="23">
        <f t="shared" si="17"/>
        <v>-20.315905779073073</v>
      </c>
      <c r="P16" s="23">
        <f t="shared" si="17"/>
        <v>-5.2070296676875651</v>
      </c>
      <c r="Q16" s="23">
        <f t="shared" si="17"/>
        <v>3.5320903242789115</v>
      </c>
      <c r="R16" s="23">
        <f t="shared" si="17"/>
        <v>-48.829412252398257</v>
      </c>
      <c r="S16" s="23">
        <f t="shared" si="17"/>
        <v>0.73218592370301649</v>
      </c>
      <c r="T16" s="23">
        <f t="shared" si="17"/>
        <v>-34.162799656889185</v>
      </c>
      <c r="U16" s="23" t="e">
        <f t="shared" si="17"/>
        <v>#DIV/0!</v>
      </c>
      <c r="V16" s="23" t="e">
        <f t="shared" si="17"/>
        <v>#DIV/0!</v>
      </c>
      <c r="W16" s="23">
        <f t="shared" si="17"/>
        <v>-98.686736096002008</v>
      </c>
      <c r="X16" s="23"/>
      <c r="Y16" s="23">
        <f>((Y15-Y13)/Y13)*100</f>
        <v>-10.23416281976365</v>
      </c>
      <c r="Z16" s="23"/>
      <c r="AA16" s="23"/>
      <c r="AB16" s="23">
        <f t="shared" ref="AB16:AD16" si="18">((AB15-AB13)/AB13)*100</f>
        <v>-89.521059152586588</v>
      </c>
      <c r="AC16" s="23">
        <f t="shared" si="18"/>
        <v>34.319992022990675</v>
      </c>
      <c r="AD16" s="23">
        <f t="shared" si="18"/>
        <v>44.923910064656006</v>
      </c>
      <c r="AE16" s="23"/>
      <c r="AF16" s="23">
        <f t="shared" ref="AF16:AH16" si="19">((AF15-AF13)/AF13)*100</f>
        <v>31.936622756606596</v>
      </c>
      <c r="AG16" s="23">
        <f t="shared" si="19"/>
        <v>11.952997957368503</v>
      </c>
      <c r="AH16" s="23">
        <f t="shared" si="19"/>
        <v>-53.798202645609713</v>
      </c>
      <c r="AI16" s="23"/>
      <c r="AJ16" s="23">
        <f>((AJ15-AJ13)/AJ13)*100</f>
        <v>-7.7653999164079126</v>
      </c>
      <c r="AK16" s="23"/>
      <c r="AL16" s="23">
        <f>((AL15-AL13)/AL13)*100</f>
        <v>42.371013629084551</v>
      </c>
      <c r="AM16" s="23"/>
      <c r="AN16" s="23"/>
      <c r="AO16" s="23">
        <f t="shared" ref="AO16:AR16" si="20">((AO15-AO13)/AO13)*100</f>
        <v>1.8212274744541588</v>
      </c>
      <c r="AP16" s="23">
        <f t="shared" si="20"/>
        <v>0.99555143250077505</v>
      </c>
      <c r="AQ16" s="23">
        <f t="shared" si="20"/>
        <v>2.0988794666570896</v>
      </c>
      <c r="AR16" s="23">
        <f t="shared" si="20"/>
        <v>2.3117768002717201</v>
      </c>
      <c r="AS16" s="23"/>
      <c r="AT16" s="23">
        <f t="shared" ref="AT16:AU16" si="21">((AT15-AT13)/AT13)*100</f>
        <v>-68.146040425811321</v>
      </c>
      <c r="AU16" s="23">
        <f t="shared" si="21"/>
        <v>-63.447535340560478</v>
      </c>
    </row>
    <row r="17" spans="1:47" ht="11.25" customHeight="1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</row>
    <row r="18" spans="1:47" ht="11.25" customHeight="1" x14ac:dyDescent="0.25">
      <c r="A18" s="42" t="s">
        <v>64</v>
      </c>
      <c r="B18" s="42" t="s">
        <v>673</v>
      </c>
      <c r="C18" s="42" t="s">
        <v>674</v>
      </c>
      <c r="D18" s="42" t="s">
        <v>675</v>
      </c>
      <c r="E18" s="42" t="s">
        <v>676</v>
      </c>
      <c r="F18" s="42" t="s">
        <v>85</v>
      </c>
      <c r="G18" s="42" t="s">
        <v>86</v>
      </c>
      <c r="H18" s="42" t="s">
        <v>87</v>
      </c>
      <c r="I18" s="42" t="s">
        <v>677</v>
      </c>
      <c r="J18" s="42" t="s">
        <v>678</v>
      </c>
      <c r="K18" s="42" t="s">
        <v>679</v>
      </c>
      <c r="L18" s="42" t="s">
        <v>91</v>
      </c>
      <c r="M18" s="20" t="s">
        <v>92</v>
      </c>
      <c r="N18" s="42" t="s">
        <v>680</v>
      </c>
      <c r="O18" s="42" t="s">
        <v>681</v>
      </c>
      <c r="P18" s="42" t="s">
        <v>682</v>
      </c>
      <c r="Q18" s="42" t="s">
        <v>683</v>
      </c>
      <c r="R18" s="42" t="s">
        <v>684</v>
      </c>
      <c r="S18" s="42" t="s">
        <v>685</v>
      </c>
      <c r="T18" s="42" t="s">
        <v>686</v>
      </c>
      <c r="U18" s="42" t="s">
        <v>687</v>
      </c>
      <c r="V18" s="42" t="s">
        <v>688</v>
      </c>
      <c r="W18" s="42" t="s">
        <v>689</v>
      </c>
      <c r="X18" s="42" t="s">
        <v>690</v>
      </c>
      <c r="Y18" s="42" t="s">
        <v>691</v>
      </c>
      <c r="Z18" s="42" t="s">
        <v>692</v>
      </c>
      <c r="AA18" s="42" t="s">
        <v>693</v>
      </c>
      <c r="AB18" s="42" t="s">
        <v>694</v>
      </c>
      <c r="AC18" s="42" t="s">
        <v>695</v>
      </c>
      <c r="AD18" s="42" t="s">
        <v>696</v>
      </c>
      <c r="AE18" s="42" t="s">
        <v>697</v>
      </c>
      <c r="AF18" s="42" t="s">
        <v>698</v>
      </c>
      <c r="AG18" s="42" t="s">
        <v>699</v>
      </c>
      <c r="AH18" s="42" t="s">
        <v>700</v>
      </c>
      <c r="AI18" s="42" t="s">
        <v>701</v>
      </c>
      <c r="AJ18" s="42" t="s">
        <v>702</v>
      </c>
      <c r="AK18" s="42" t="s">
        <v>703</v>
      </c>
      <c r="AL18" s="42" t="s">
        <v>704</v>
      </c>
      <c r="AM18" s="42" t="s">
        <v>705</v>
      </c>
      <c r="AN18" s="42" t="s">
        <v>706</v>
      </c>
      <c r="AO18" s="42" t="s">
        <v>707</v>
      </c>
      <c r="AP18" s="42" t="s">
        <v>708</v>
      </c>
      <c r="AQ18" s="42" t="s">
        <v>709</v>
      </c>
      <c r="AR18" s="42" t="s">
        <v>710</v>
      </c>
      <c r="AS18" s="42" t="s">
        <v>711</v>
      </c>
      <c r="AT18" s="42" t="s">
        <v>712</v>
      </c>
      <c r="AU18" s="42" t="s">
        <v>713</v>
      </c>
    </row>
    <row r="19" spans="1:47" ht="11.25" customHeight="1" x14ac:dyDescent="0.25">
      <c r="A19" s="42" t="s">
        <v>714</v>
      </c>
      <c r="B19" s="43"/>
      <c r="C19" s="59">
        <v>13.67</v>
      </c>
      <c r="D19" s="59">
        <v>3.6724999999999999</v>
      </c>
      <c r="E19" s="59">
        <v>76.518199999999993</v>
      </c>
      <c r="F19" s="59">
        <v>0.25659999999999999</v>
      </c>
      <c r="G19" s="59">
        <v>1.8007</v>
      </c>
      <c r="H19" s="42"/>
      <c r="I19" s="59">
        <v>8.2000000000000007E-3</v>
      </c>
      <c r="J19" s="59">
        <v>0.15</v>
      </c>
      <c r="K19" s="42"/>
      <c r="L19" s="42">
        <v>0</v>
      </c>
      <c r="M19" s="42"/>
      <c r="N19" s="59">
        <v>28.73</v>
      </c>
      <c r="O19" s="59">
        <v>9058.9969999999994</v>
      </c>
      <c r="P19" s="59">
        <v>1096</v>
      </c>
      <c r="Q19" s="59">
        <v>225</v>
      </c>
      <c r="R19" s="59">
        <v>536</v>
      </c>
      <c r="S19" s="59">
        <v>31</v>
      </c>
      <c r="T19" s="59">
        <v>550</v>
      </c>
      <c r="U19" s="42"/>
      <c r="V19" s="59" t="s">
        <v>715</v>
      </c>
      <c r="W19" s="42"/>
      <c r="X19" s="42"/>
      <c r="Y19" s="42"/>
      <c r="Z19" s="42"/>
      <c r="AA19" s="59" t="s">
        <v>716</v>
      </c>
      <c r="AB19" s="59" t="s">
        <v>717</v>
      </c>
      <c r="AC19" s="60">
        <v>4.3700000000000003E-2</v>
      </c>
      <c r="AD19" s="59" t="s">
        <v>718</v>
      </c>
      <c r="AE19" s="42"/>
      <c r="AF19" s="59" t="s">
        <v>719</v>
      </c>
      <c r="AG19" s="60">
        <v>2.41E-2</v>
      </c>
      <c r="AH19" s="59" t="s">
        <v>720</v>
      </c>
      <c r="AI19" s="42"/>
      <c r="AJ19" s="59" t="s">
        <v>721</v>
      </c>
      <c r="AK19" s="42"/>
      <c r="AL19" s="42"/>
      <c r="AM19" s="42"/>
      <c r="AN19" s="42"/>
      <c r="AO19" s="59" t="s">
        <v>722</v>
      </c>
      <c r="AP19" s="59" t="s">
        <v>723</v>
      </c>
      <c r="AQ19" s="59">
        <v>0.54669999999999996</v>
      </c>
      <c r="AR19" s="59">
        <v>6.0699999999999997E-2</v>
      </c>
      <c r="AS19" s="42">
        <v>0.38</v>
      </c>
      <c r="AT19" s="59" t="s">
        <v>724</v>
      </c>
      <c r="AU19" s="42"/>
    </row>
    <row r="20" spans="1:47" ht="11.25" customHeight="1" x14ac:dyDescent="0.25">
      <c r="A20" s="16" t="s">
        <v>725</v>
      </c>
      <c r="B20" s="33">
        <v>0.78866231919262042</v>
      </c>
      <c r="C20" s="16">
        <v>13.347801605887071</v>
      </c>
      <c r="D20" s="16">
        <v>3.7605457924186694</v>
      </c>
      <c r="E20" s="16">
        <v>79.675622329609595</v>
      </c>
      <c r="F20" s="16">
        <v>0.24235791466246695</v>
      </c>
      <c r="G20" s="16">
        <v>1.672625335529869</v>
      </c>
      <c r="H20" s="16">
        <v>0.48285161228094015</v>
      </c>
      <c r="I20" s="16">
        <v>1.2598587568478566E-2</v>
      </c>
      <c r="J20" s="16">
        <v>-5.616151937473903E-3</v>
      </c>
      <c r="K20" s="16">
        <v>4.3753746753784307E-3</v>
      </c>
      <c r="L20" s="16">
        <v>0</v>
      </c>
      <c r="M20" s="16">
        <f t="shared" ref="M20:M23" si="22">SUM(B20:L20)</f>
        <v>99.981824719887612</v>
      </c>
      <c r="N20" s="16">
        <v>27.083614724173302</v>
      </c>
      <c r="O20" s="16">
        <v>8262.2147433747505</v>
      </c>
      <c r="P20" s="16">
        <v>1160.1567350529201</v>
      </c>
      <c r="Q20" s="16">
        <v>236.981077523392</v>
      </c>
      <c r="R20" s="16">
        <v>476.95742661992801</v>
      </c>
      <c r="S20" s="16">
        <v>32.905722417937604</v>
      </c>
      <c r="T20" s="16">
        <v>367.295330518176</v>
      </c>
      <c r="U20" s="16">
        <v>47.879015935466697</v>
      </c>
      <c r="V20" s="16" t="s">
        <v>182</v>
      </c>
      <c r="W20" s="16">
        <v>2.0635342304966402</v>
      </c>
      <c r="X20" s="16">
        <v>0.109179726047198</v>
      </c>
      <c r="Y20" s="16">
        <v>24.751269909811398</v>
      </c>
      <c r="Z20" s="16">
        <v>3.18733556206212</v>
      </c>
      <c r="AA20" s="16" t="s">
        <v>182</v>
      </c>
      <c r="AB20" s="33">
        <v>3.02147817017556</v>
      </c>
      <c r="AC20" s="33">
        <v>0.143229927464812</v>
      </c>
      <c r="AD20" s="33">
        <v>0.234803592841445</v>
      </c>
      <c r="AE20" s="33">
        <v>3.4677844185003102E-2</v>
      </c>
      <c r="AF20" s="33">
        <v>0.100002244349258</v>
      </c>
      <c r="AG20" s="33">
        <v>1.04263499127644E-2</v>
      </c>
      <c r="AH20" s="33">
        <v>5.5309347872293602E-3</v>
      </c>
      <c r="AI20" s="33">
        <v>1.99119567957259E-2</v>
      </c>
      <c r="AJ20" s="33">
        <v>3.8788723284978702E-3</v>
      </c>
      <c r="AK20" s="33">
        <v>2.9106060027713199E-2</v>
      </c>
      <c r="AL20" s="33">
        <v>2.7853121333466101E-3</v>
      </c>
      <c r="AM20" s="33">
        <v>1.73976022633535E-2</v>
      </c>
      <c r="AN20" s="33">
        <v>3.9350934340615503E-3</v>
      </c>
      <c r="AO20" s="33">
        <v>3.6210943621095303E-2</v>
      </c>
      <c r="AP20" s="33">
        <v>1.11062861794142E-2</v>
      </c>
      <c r="AQ20" s="16">
        <v>1.0090391841525901</v>
      </c>
      <c r="AR20" s="16">
        <v>0.27956692531622901</v>
      </c>
      <c r="AS20" s="16">
        <v>0.327540987009519</v>
      </c>
      <c r="AT20" s="16">
        <v>0.10473667488470401</v>
      </c>
      <c r="AU20" s="16">
        <v>5.0250792921910599E-2</v>
      </c>
    </row>
    <row r="21" spans="1:47" ht="11.25" customHeight="1" x14ac:dyDescent="0.25">
      <c r="A21" s="16" t="s">
        <v>726</v>
      </c>
      <c r="B21" s="33">
        <v>0.55037858028079534</v>
      </c>
      <c r="C21" s="16">
        <v>13.507861802501747</v>
      </c>
      <c r="D21" s="16">
        <v>3.8052419385228347</v>
      </c>
      <c r="E21" s="16">
        <v>79.883104341761552</v>
      </c>
      <c r="F21" s="16">
        <v>0.24278933033050187</v>
      </c>
      <c r="G21" s="16">
        <v>1.6921666475193025</v>
      </c>
      <c r="H21" s="16">
        <v>0.27291753912312994</v>
      </c>
      <c r="I21" s="16">
        <v>1.400685042910821E-2</v>
      </c>
      <c r="J21" s="16">
        <v>9.6425656580430043E-3</v>
      </c>
      <c r="K21" s="16">
        <v>3.7144249605790031E-3</v>
      </c>
      <c r="L21" s="16">
        <v>0</v>
      </c>
      <c r="M21" s="16">
        <f t="shared" si="22"/>
        <v>99.981824021087576</v>
      </c>
      <c r="N21" s="16">
        <v>27.918194193814099</v>
      </c>
      <c r="O21" s="16">
        <v>8362.9559183923102</v>
      </c>
      <c r="P21" s="16">
        <v>1177.7159837940601</v>
      </c>
      <c r="Q21" s="16">
        <v>239.25775857001</v>
      </c>
      <c r="R21" s="16">
        <v>477.23296371304298</v>
      </c>
      <c r="S21" s="16">
        <v>33.4120393295958</v>
      </c>
      <c r="T21" s="16">
        <v>380.19294797216298</v>
      </c>
      <c r="U21" s="16">
        <v>47.917980075582001</v>
      </c>
      <c r="V21" s="16">
        <v>0.84518893692395203</v>
      </c>
      <c r="W21" s="16">
        <v>2.02062056224417</v>
      </c>
      <c r="X21" s="16">
        <v>0.111010832043452</v>
      </c>
      <c r="Y21" s="16">
        <v>25.536386706130699</v>
      </c>
      <c r="Z21" s="16">
        <v>3.3270887387511801</v>
      </c>
      <c r="AA21" s="16" t="s">
        <v>182</v>
      </c>
      <c r="AB21" s="33">
        <v>2.9722665563558901</v>
      </c>
      <c r="AC21" s="33">
        <v>0.13355254034467201</v>
      </c>
      <c r="AD21" s="33">
        <v>0.20525672520871999</v>
      </c>
      <c r="AE21" s="33">
        <v>2.2128170374503299E-2</v>
      </c>
      <c r="AF21" s="33">
        <v>0.109242606840812</v>
      </c>
      <c r="AG21" s="33">
        <v>2.6663916077163601E-2</v>
      </c>
      <c r="AH21" s="33">
        <v>9.0580099207500202E-3</v>
      </c>
      <c r="AI21" s="33">
        <v>2.6557485668702401E-2</v>
      </c>
      <c r="AJ21" s="33">
        <v>3.7654267714015599E-3</v>
      </c>
      <c r="AK21" s="33">
        <v>2.7066177825667601E-2</v>
      </c>
      <c r="AL21" s="33">
        <v>1.1730886243991301E-2</v>
      </c>
      <c r="AM21" s="33">
        <v>1.52700428998492E-2</v>
      </c>
      <c r="AN21" s="33">
        <v>5.1074784344725902E-3</v>
      </c>
      <c r="AO21" s="33">
        <v>2.0884165707871799E-2</v>
      </c>
      <c r="AP21" s="33">
        <v>5.1233190073165704E-3</v>
      </c>
      <c r="AQ21" s="16">
        <v>1.0623788183027401</v>
      </c>
      <c r="AR21" s="16">
        <v>0.26897321558506998</v>
      </c>
      <c r="AS21" s="16">
        <v>0.28687743495629098</v>
      </c>
      <c r="AT21" s="16">
        <v>6.8099758917405301E-2</v>
      </c>
      <c r="AU21" s="16">
        <v>4.8254768424444303E-2</v>
      </c>
    </row>
    <row r="22" spans="1:47" ht="11.25" customHeight="1" x14ac:dyDescent="0.25">
      <c r="A22" s="16" t="s">
        <v>727</v>
      </c>
      <c r="B22" s="33">
        <v>0.73619733981434643</v>
      </c>
      <c r="C22" s="16">
        <v>13.441187021250132</v>
      </c>
      <c r="D22" s="16">
        <v>3.7750283202146289</v>
      </c>
      <c r="E22" s="16">
        <v>79.746650848672587</v>
      </c>
      <c r="F22" s="16">
        <v>0.24208693167810424</v>
      </c>
      <c r="G22" s="16">
        <v>1.6794046729671572</v>
      </c>
      <c r="H22" s="16">
        <v>0.34130444850596015</v>
      </c>
      <c r="I22" s="16">
        <v>1.4564214258180124E-2</v>
      </c>
      <c r="J22" s="16">
        <v>1.3941322659199709E-3</v>
      </c>
      <c r="K22" s="16">
        <v>4.006401765167293E-3</v>
      </c>
      <c r="L22" s="16">
        <v>0</v>
      </c>
      <c r="M22" s="16">
        <f t="shared" si="22"/>
        <v>99.98182433139219</v>
      </c>
      <c r="N22" s="16">
        <v>27.683352088871199</v>
      </c>
      <c r="O22" s="16">
        <v>8272.0561397082693</v>
      </c>
      <c r="P22" s="16">
        <v>1166.06630574051</v>
      </c>
      <c r="Q22" s="16">
        <v>237.031626018363</v>
      </c>
      <c r="R22" s="16">
        <v>478.59012354136701</v>
      </c>
      <c r="S22" s="16">
        <v>32.932413453344502</v>
      </c>
      <c r="T22" s="16">
        <v>378.04337188483902</v>
      </c>
      <c r="U22" s="16">
        <v>47.205363118470601</v>
      </c>
      <c r="V22" s="16" t="s">
        <v>182</v>
      </c>
      <c r="W22" s="16">
        <v>2.10263516461147</v>
      </c>
      <c r="X22" s="16">
        <v>0.10557885474440799</v>
      </c>
      <c r="Y22" s="16">
        <v>25.197029296925901</v>
      </c>
      <c r="Z22" s="16">
        <v>3.22714069479707</v>
      </c>
      <c r="AA22" s="16" t="s">
        <v>182</v>
      </c>
      <c r="AB22" s="33">
        <v>3.1172247749149302</v>
      </c>
      <c r="AC22" s="33">
        <v>0.120540190600869</v>
      </c>
      <c r="AD22" s="33">
        <v>0.24446457809609101</v>
      </c>
      <c r="AE22" s="33">
        <v>2.86106405494569E-2</v>
      </c>
      <c r="AF22" s="33">
        <v>8.2016691507382902E-2</v>
      </c>
      <c r="AG22" s="33">
        <v>2.4182406561830599E-2</v>
      </c>
      <c r="AH22" s="33">
        <v>8.3628095901123207E-3</v>
      </c>
      <c r="AI22" s="33">
        <v>1.64895885452262E-2</v>
      </c>
      <c r="AJ22" s="33">
        <v>2.8801300937309499E-3</v>
      </c>
      <c r="AK22" s="33">
        <v>3.7635284380541201E-2</v>
      </c>
      <c r="AL22" s="33">
        <v>3.07406602517654E-3</v>
      </c>
      <c r="AM22" s="33">
        <v>1.27468206585234E-2</v>
      </c>
      <c r="AN22" s="33">
        <v>4.2270349517689104E-3</v>
      </c>
      <c r="AO22" s="33">
        <v>2.2033986241371699E-2</v>
      </c>
      <c r="AP22" s="33">
        <v>3.1328053170678102E-3</v>
      </c>
      <c r="AQ22" s="16">
        <v>1.02984253743943</v>
      </c>
      <c r="AR22" s="16">
        <v>0.25995434371171899</v>
      </c>
      <c r="AS22" s="16">
        <v>0.25516372105009899</v>
      </c>
      <c r="AT22" s="16">
        <v>7.4047457002153802E-2</v>
      </c>
      <c r="AU22" s="16">
        <v>4.7640610927106398E-2</v>
      </c>
    </row>
    <row r="23" spans="1:47" ht="11.25" customHeight="1" x14ac:dyDescent="0.25">
      <c r="A23" s="16" t="s">
        <v>728</v>
      </c>
      <c r="B23" s="33">
        <v>0.66514631808110725</v>
      </c>
      <c r="C23" s="16">
        <v>13.416291030256414</v>
      </c>
      <c r="D23" s="16">
        <v>3.7641341895516227</v>
      </c>
      <c r="E23" s="16">
        <v>79.878193454880304</v>
      </c>
      <c r="F23" s="16">
        <v>0.24315595043931754</v>
      </c>
      <c r="G23" s="16">
        <v>1.6704535151172004</v>
      </c>
      <c r="H23" s="16">
        <v>0.31740448758211703</v>
      </c>
      <c r="I23" s="16">
        <v>1.7402155541983998E-2</v>
      </c>
      <c r="J23" s="16">
        <v>7.1740077073613575E-3</v>
      </c>
      <c r="K23" s="16">
        <v>2.4691374307572781E-3</v>
      </c>
      <c r="L23" s="16">
        <v>0</v>
      </c>
      <c r="M23" s="16">
        <f t="shared" si="22"/>
        <v>99.981824246588189</v>
      </c>
      <c r="N23" s="16">
        <v>27.9706553212119</v>
      </c>
      <c r="O23" s="16">
        <v>8386.7757441957692</v>
      </c>
      <c r="P23" s="16">
        <v>1171.3170581080799</v>
      </c>
      <c r="Q23" s="16">
        <v>238.12926461205299</v>
      </c>
      <c r="R23" s="16">
        <v>480.30093048270601</v>
      </c>
      <c r="S23" s="16">
        <v>32.440058865746799</v>
      </c>
      <c r="T23" s="16">
        <v>377.11507735348698</v>
      </c>
      <c r="U23" s="16">
        <v>47.536674933680601</v>
      </c>
      <c r="V23" s="16" t="s">
        <v>182</v>
      </c>
      <c r="W23" s="16">
        <v>2.0758709083979099</v>
      </c>
      <c r="X23" s="16">
        <v>0.108275451695963</v>
      </c>
      <c r="Y23" s="16">
        <v>24.895368642424501</v>
      </c>
      <c r="Z23" s="16">
        <v>3.2023105176941802</v>
      </c>
      <c r="AA23" s="16" t="s">
        <v>182</v>
      </c>
      <c r="AB23" s="33">
        <v>2.9711848678605999</v>
      </c>
      <c r="AC23" s="33">
        <v>0.121193651387812</v>
      </c>
      <c r="AD23" s="33">
        <v>0.23259593534589301</v>
      </c>
      <c r="AE23" s="33">
        <v>3.3242556357949198E-2</v>
      </c>
      <c r="AF23" s="33">
        <v>8.6897900442356193E-2</v>
      </c>
      <c r="AG23" s="33">
        <v>2.0574376384549301E-2</v>
      </c>
      <c r="AH23" s="33">
        <v>6.9209816244128397E-3</v>
      </c>
      <c r="AI23" s="33">
        <v>2.6475151876496801E-2</v>
      </c>
      <c r="AJ23" s="33">
        <v>5.0346365966257803E-3</v>
      </c>
      <c r="AK23" s="33">
        <v>4.2562113568741497E-2</v>
      </c>
      <c r="AL23" s="33">
        <v>6.6437816432229199E-3</v>
      </c>
      <c r="AM23" s="33">
        <v>1.3979781487301101E-2</v>
      </c>
      <c r="AN23" s="33">
        <v>2.4894623917904E-3</v>
      </c>
      <c r="AO23" s="33">
        <v>3.2405230771799999E-2</v>
      </c>
      <c r="AP23" s="33">
        <v>3.9398277834695001E-3</v>
      </c>
      <c r="AQ23" s="16">
        <v>0.93360175919287203</v>
      </c>
      <c r="AR23" s="16">
        <v>0.26430849256065703</v>
      </c>
      <c r="AS23" s="16">
        <v>0.25961947234342603</v>
      </c>
      <c r="AT23" s="16">
        <v>6.5673780720535702E-2</v>
      </c>
      <c r="AU23" s="16">
        <v>5.1082504364021702E-2</v>
      </c>
    </row>
    <row r="24" spans="1:47" ht="11.25" customHeight="1" x14ac:dyDescent="0.25">
      <c r="A24" s="22" t="s">
        <v>133</v>
      </c>
      <c r="B24" s="61">
        <f t="shared" ref="B24:K24" si="23">AVERAGE(B20:B23)</f>
        <v>0.68509613934221736</v>
      </c>
      <c r="C24" s="61">
        <f t="shared" si="23"/>
        <v>13.428285364973842</v>
      </c>
      <c r="D24" s="61">
        <f t="shared" si="23"/>
        <v>3.7762375601769387</v>
      </c>
      <c r="E24" s="61">
        <f t="shared" si="23"/>
        <v>79.795892743731017</v>
      </c>
      <c r="F24" s="61">
        <f t="shared" si="23"/>
        <v>0.24259753177759763</v>
      </c>
      <c r="G24" s="61">
        <f t="shared" si="23"/>
        <v>1.6786625427833823</v>
      </c>
      <c r="H24" s="61">
        <f t="shared" si="23"/>
        <v>0.3536195218730368</v>
      </c>
      <c r="I24" s="61">
        <f t="shared" si="23"/>
        <v>1.4642951949437724E-2</v>
      </c>
      <c r="J24" s="61">
        <f t="shared" si="23"/>
        <v>3.1486384234626075E-3</v>
      </c>
      <c r="K24" s="61">
        <f t="shared" si="23"/>
        <v>3.6413347079705016E-3</v>
      </c>
      <c r="L24" s="61"/>
      <c r="M24" s="61"/>
      <c r="N24" s="61">
        <f t="shared" ref="N24:Z24" si="24">AVERAGE(N20:N23)</f>
        <v>27.663954082017625</v>
      </c>
      <c r="O24" s="61">
        <f t="shared" si="24"/>
        <v>8321.0006364177752</v>
      </c>
      <c r="P24" s="61">
        <f t="shared" si="24"/>
        <v>1168.8140206738926</v>
      </c>
      <c r="Q24" s="61">
        <f t="shared" si="24"/>
        <v>237.84993168095451</v>
      </c>
      <c r="R24" s="61">
        <f t="shared" si="24"/>
        <v>478.27036108926097</v>
      </c>
      <c r="S24" s="61">
        <f t="shared" si="24"/>
        <v>32.922558516656181</v>
      </c>
      <c r="T24" s="61">
        <f t="shared" si="24"/>
        <v>375.66168193216629</v>
      </c>
      <c r="U24" s="61">
        <f t="shared" si="24"/>
        <v>47.634758515799973</v>
      </c>
      <c r="V24" s="61">
        <f t="shared" si="24"/>
        <v>0.84518893692395203</v>
      </c>
      <c r="W24" s="61">
        <f t="shared" si="24"/>
        <v>2.0656652164375475</v>
      </c>
      <c r="X24" s="61">
        <f t="shared" si="24"/>
        <v>0.10851121613275524</v>
      </c>
      <c r="Y24" s="61">
        <f t="shared" si="24"/>
        <v>25.095013638823126</v>
      </c>
      <c r="Z24" s="61">
        <f t="shared" si="24"/>
        <v>3.2359688783261373</v>
      </c>
      <c r="AA24" s="16" t="s">
        <v>182</v>
      </c>
      <c r="AB24" s="61">
        <f t="shared" ref="AB24:AU24" si="25">AVERAGE(AB20:AB23)</f>
        <v>3.0205385923267452</v>
      </c>
      <c r="AC24" s="61">
        <f t="shared" si="25"/>
        <v>0.12962907744954125</v>
      </c>
      <c r="AD24" s="61">
        <f t="shared" si="25"/>
        <v>0.22928020787303727</v>
      </c>
      <c r="AE24" s="61">
        <f t="shared" si="25"/>
        <v>2.9664802866728124E-2</v>
      </c>
      <c r="AF24" s="61">
        <f t="shared" si="25"/>
        <v>9.4539860784952273E-2</v>
      </c>
      <c r="AG24" s="61">
        <f t="shared" si="25"/>
        <v>2.0461762234076974E-2</v>
      </c>
      <c r="AH24" s="61">
        <f t="shared" si="25"/>
        <v>7.4681839806261356E-3</v>
      </c>
      <c r="AI24" s="61">
        <f t="shared" si="25"/>
        <v>2.2358545721537823E-2</v>
      </c>
      <c r="AJ24" s="61">
        <f t="shared" si="25"/>
        <v>3.8897664475640403E-3</v>
      </c>
      <c r="AK24" s="61">
        <f t="shared" si="25"/>
        <v>3.409240895066587E-2</v>
      </c>
      <c r="AL24" s="61">
        <f t="shared" si="25"/>
        <v>6.0585115114343427E-3</v>
      </c>
      <c r="AM24" s="61">
        <f t="shared" si="25"/>
        <v>1.4848561827256799E-2</v>
      </c>
      <c r="AN24" s="61">
        <f t="shared" si="25"/>
        <v>3.9397673030233627E-3</v>
      </c>
      <c r="AO24" s="61">
        <f t="shared" si="25"/>
        <v>2.7883581585534702E-2</v>
      </c>
      <c r="AP24" s="61">
        <f t="shared" si="25"/>
        <v>5.8255595718170209E-3</v>
      </c>
      <c r="AQ24" s="61">
        <f t="shared" si="25"/>
        <v>1.0087155747719079</v>
      </c>
      <c r="AR24" s="61">
        <f t="shared" si="25"/>
        <v>0.26820074429341878</v>
      </c>
      <c r="AS24" s="61">
        <f t="shared" si="25"/>
        <v>0.28230040383983374</v>
      </c>
      <c r="AT24" s="61">
        <f t="shared" si="25"/>
        <v>7.8139417881199699E-2</v>
      </c>
      <c r="AU24" s="61">
        <f t="shared" si="25"/>
        <v>4.9307169159370751E-2</v>
      </c>
    </row>
    <row r="25" spans="1:47" ht="11.25" customHeight="1" x14ac:dyDescent="0.25">
      <c r="A25" s="16" t="s">
        <v>134</v>
      </c>
      <c r="B25" s="16">
        <f t="shared" ref="B25:K25" si="26">_xlfn.STDEV.S(B20:B23)</f>
        <v>0.10309235727624168</v>
      </c>
      <c r="C25" s="16">
        <f t="shared" si="26"/>
        <v>6.6132094292043558E-2</v>
      </c>
      <c r="D25" s="16">
        <f t="shared" si="26"/>
        <v>2.0293179317129748E-2</v>
      </c>
      <c r="E25" s="16">
        <f t="shared" si="26"/>
        <v>0.10209310559256125</v>
      </c>
      <c r="F25" s="16">
        <f t="shared" si="26"/>
        <v>4.7143289028217571E-4</v>
      </c>
      <c r="G25" s="16">
        <f t="shared" si="26"/>
        <v>9.7766321497467258E-3</v>
      </c>
      <c r="H25" s="16">
        <f t="shared" si="26"/>
        <v>9.0695337902400711E-2</v>
      </c>
      <c r="I25" s="16">
        <f t="shared" si="26"/>
        <v>2.0168833180136199E-3</v>
      </c>
      <c r="J25" s="16">
        <f t="shared" si="26"/>
        <v>6.7890728558913241E-3</v>
      </c>
      <c r="K25" s="16">
        <f t="shared" si="26"/>
        <v>8.2693757759882297E-4</v>
      </c>
      <c r="L25" s="16"/>
      <c r="M25" s="16"/>
      <c r="N25" s="16">
        <f t="shared" ref="N25:U25" si="27">_xlfn.STDEV.S(N20:N23)</f>
        <v>0.40656026101208359</v>
      </c>
      <c r="O25" s="16">
        <f t="shared" si="27"/>
        <v>63.081839615381789</v>
      </c>
      <c r="P25" s="16">
        <f t="shared" si="27"/>
        <v>7.4835079890827503</v>
      </c>
      <c r="Q25" s="16">
        <f t="shared" si="27"/>
        <v>1.0777345283025728</v>
      </c>
      <c r="R25" s="16">
        <f t="shared" si="27"/>
        <v>1.5302995702714768</v>
      </c>
      <c r="S25" s="16">
        <f t="shared" si="27"/>
        <v>0.39697940893741479</v>
      </c>
      <c r="T25" s="16">
        <f t="shared" si="27"/>
        <v>5.7245964396040696</v>
      </c>
      <c r="U25" s="16">
        <f t="shared" si="27"/>
        <v>0.33360502360157795</v>
      </c>
      <c r="V25" s="16"/>
      <c r="W25" s="16">
        <f t="shared" ref="W25:Z25" si="28">_xlfn.STDEV.S(W20:W23)</f>
        <v>3.4178429790603475E-2</v>
      </c>
      <c r="X25" s="16">
        <f t="shared" si="28"/>
        <v>2.2619544195409415E-3</v>
      </c>
      <c r="Y25" s="16">
        <f t="shared" si="28"/>
        <v>0.34796324272569029</v>
      </c>
      <c r="Z25" s="16">
        <f t="shared" si="28"/>
        <v>6.2925486303428702E-2</v>
      </c>
      <c r="AA25" s="16"/>
      <c r="AB25" s="16">
        <f t="shared" ref="AB25:AU25" si="29">_xlfn.STDEV.S(AB20:AB23)</f>
        <v>6.859319763519206E-2</v>
      </c>
      <c r="AC25" s="16">
        <f t="shared" si="29"/>
        <v>1.0864943000590273E-2</v>
      </c>
      <c r="AD25" s="16">
        <f t="shared" si="29"/>
        <v>1.6824532173555347E-2</v>
      </c>
      <c r="AE25" s="16">
        <f t="shared" si="29"/>
        <v>5.6522264290776152E-3</v>
      </c>
      <c r="AF25" s="16">
        <f t="shared" si="29"/>
        <v>1.2399431471095328E-2</v>
      </c>
      <c r="AG25" s="16">
        <f t="shared" si="29"/>
        <v>7.1421772803676193E-3</v>
      </c>
      <c r="AH25" s="16">
        <f t="shared" si="29"/>
        <v>1.5684670177173168E-3</v>
      </c>
      <c r="AI25" s="16">
        <f t="shared" si="29"/>
        <v>5.0002666136992483E-3</v>
      </c>
      <c r="AJ25" s="16">
        <f t="shared" si="29"/>
        <v>8.8424586740952049E-4</v>
      </c>
      <c r="AK25" s="16">
        <f t="shared" si="29"/>
        <v>7.2691004035894619E-3</v>
      </c>
      <c r="AL25" s="16">
        <f t="shared" si="29"/>
        <v>4.1688977465221717E-3</v>
      </c>
      <c r="AM25" s="16">
        <f t="shared" si="29"/>
        <v>1.9872383399122911E-3</v>
      </c>
      <c r="AN25" s="16">
        <f t="shared" si="29"/>
        <v>1.0877313040029315E-3</v>
      </c>
      <c r="AO25" s="16">
        <f t="shared" si="29"/>
        <v>7.5938540534189591E-3</v>
      </c>
      <c r="AP25" s="16">
        <f t="shared" si="29"/>
        <v>3.6141446737630294E-3</v>
      </c>
      <c r="AQ25" s="16">
        <f t="shared" si="29"/>
        <v>5.467565659315228E-2</v>
      </c>
      <c r="AR25" s="16">
        <f t="shared" si="29"/>
        <v>8.4249535912621319E-3</v>
      </c>
      <c r="AS25" s="16">
        <f t="shared" si="29"/>
        <v>3.3259002719813427E-2</v>
      </c>
      <c r="AT25" s="16">
        <f t="shared" si="29"/>
        <v>1.8077104173297286E-2</v>
      </c>
      <c r="AU25" s="16">
        <f t="shared" si="29"/>
        <v>1.6255465278386331E-3</v>
      </c>
    </row>
    <row r="26" spans="1:47" ht="11.25" customHeight="1" x14ac:dyDescent="0.25">
      <c r="A26" s="16" t="s">
        <v>135</v>
      </c>
      <c r="B26" s="16">
        <f t="shared" ref="B26:K26" si="30">(B25/B24)*100</f>
        <v>15.047867205210636</v>
      </c>
      <c r="C26" s="16">
        <f t="shared" si="30"/>
        <v>0.49248353378415399</v>
      </c>
      <c r="D26" s="16">
        <f t="shared" si="30"/>
        <v>0.53739149070321979</v>
      </c>
      <c r="E26" s="16">
        <f t="shared" si="30"/>
        <v>0.12794280768364732</v>
      </c>
      <c r="F26" s="16">
        <f t="shared" si="30"/>
        <v>0.19432715857734445</v>
      </c>
      <c r="G26" s="16">
        <f t="shared" si="30"/>
        <v>0.58240604651463412</v>
      </c>
      <c r="H26" s="16">
        <f t="shared" si="30"/>
        <v>25.647718039436711</v>
      </c>
      <c r="I26" s="16">
        <f t="shared" si="30"/>
        <v>13.773748114300588</v>
      </c>
      <c r="J26" s="16">
        <f t="shared" si="30"/>
        <v>215.61932311126643</v>
      </c>
      <c r="K26" s="16">
        <f t="shared" si="30"/>
        <v>22.709738156965987</v>
      </c>
      <c r="L26" s="16"/>
      <c r="M26" s="16"/>
      <c r="N26" s="16">
        <f t="shared" ref="N26:U26" si="31">(N25/N24)*100</f>
        <v>1.4696390104130472</v>
      </c>
      <c r="O26" s="16">
        <f t="shared" si="31"/>
        <v>0.75810401142498618</v>
      </c>
      <c r="P26" s="16">
        <f t="shared" si="31"/>
        <v>0.64026507696819479</v>
      </c>
      <c r="Q26" s="16">
        <f t="shared" si="31"/>
        <v>0.45311534070491849</v>
      </c>
      <c r="R26" s="16">
        <f t="shared" si="31"/>
        <v>0.31996537832413841</v>
      </c>
      <c r="S26" s="16">
        <f t="shared" si="31"/>
        <v>1.2057975650239181</v>
      </c>
      <c r="T26" s="16">
        <f t="shared" si="31"/>
        <v>1.5238702042115031</v>
      </c>
      <c r="U26" s="16">
        <f t="shared" si="31"/>
        <v>0.70033948737438134</v>
      </c>
      <c r="V26" s="16"/>
      <c r="W26" s="16">
        <f t="shared" ref="W26:Z26" si="32">(W25/W24)*100</f>
        <v>1.6545967622743678</v>
      </c>
      <c r="X26" s="16">
        <f t="shared" si="32"/>
        <v>2.0845351293212047</v>
      </c>
      <c r="Y26" s="16">
        <f t="shared" si="32"/>
        <v>1.3865831982947214</v>
      </c>
      <c r="Z26" s="16">
        <f t="shared" si="32"/>
        <v>1.9445640137298861</v>
      </c>
      <c r="AA26" s="16"/>
      <c r="AB26" s="16">
        <f t="shared" ref="AB26:AU26" si="33">(AB25/AB24)*100</f>
        <v>2.2708929397374185</v>
      </c>
      <c r="AC26" s="16">
        <f t="shared" si="33"/>
        <v>8.381563160332993</v>
      </c>
      <c r="AD26" s="16">
        <f t="shared" si="33"/>
        <v>7.3379784193460971</v>
      </c>
      <c r="AE26" s="16">
        <f t="shared" si="33"/>
        <v>19.053645677238329</v>
      </c>
      <c r="AF26" s="16">
        <f t="shared" si="33"/>
        <v>13.115559265842416</v>
      </c>
      <c r="AG26" s="16">
        <f t="shared" si="33"/>
        <v>34.904995956179434</v>
      </c>
      <c r="AH26" s="16">
        <f t="shared" si="33"/>
        <v>21.001986852308583</v>
      </c>
      <c r="AI26" s="16">
        <f t="shared" si="33"/>
        <v>22.364006478661661</v>
      </c>
      <c r="AJ26" s="16">
        <f t="shared" si="33"/>
        <v>22.73262107968662</v>
      </c>
      <c r="AK26" s="16">
        <f t="shared" si="33"/>
        <v>21.321756447625525</v>
      </c>
      <c r="AL26" s="16">
        <f t="shared" si="33"/>
        <v>68.810593801037314</v>
      </c>
      <c r="AM26" s="16">
        <f t="shared" si="33"/>
        <v>13.383372497829468</v>
      </c>
      <c r="AN26" s="16">
        <f t="shared" si="33"/>
        <v>27.60902409561627</v>
      </c>
      <c r="AO26" s="16">
        <f t="shared" si="33"/>
        <v>27.234141461075641</v>
      </c>
      <c r="AP26" s="16">
        <f t="shared" si="33"/>
        <v>62.039442378163848</v>
      </c>
      <c r="AQ26" s="16">
        <f t="shared" si="33"/>
        <v>5.4203244165745739</v>
      </c>
      <c r="AR26" s="16">
        <f t="shared" si="33"/>
        <v>3.1412864320931968</v>
      </c>
      <c r="AS26" s="16">
        <f t="shared" si="33"/>
        <v>11.781422296045772</v>
      </c>
      <c r="AT26" s="16">
        <f t="shared" si="33"/>
        <v>23.134423909813421</v>
      </c>
      <c r="AU26" s="16">
        <f t="shared" si="33"/>
        <v>3.2967752064299978</v>
      </c>
    </row>
    <row r="27" spans="1:47" ht="11.25" customHeight="1" x14ac:dyDescent="0.25">
      <c r="A27" s="23" t="s">
        <v>136</v>
      </c>
      <c r="B27" s="23"/>
      <c r="C27" s="23">
        <f t="shared" ref="C27:G27" si="34">((C26-C19)/C19)*100</f>
        <v>-96.397340645324405</v>
      </c>
      <c r="D27" s="23">
        <f t="shared" si="34"/>
        <v>-85.367147972682915</v>
      </c>
      <c r="E27" s="23">
        <f t="shared" si="34"/>
        <v>-99.832794279421549</v>
      </c>
      <c r="F27" s="23">
        <f t="shared" si="34"/>
        <v>-24.268449502204032</v>
      </c>
      <c r="G27" s="23">
        <f t="shared" si="34"/>
        <v>-67.656686482221687</v>
      </c>
      <c r="H27" s="23"/>
      <c r="I27" s="23"/>
      <c r="J27" s="23"/>
      <c r="K27" s="23"/>
      <c r="L27" s="23"/>
      <c r="M27" s="23"/>
      <c r="N27" s="23">
        <f t="shared" ref="N27:T27" si="35">((N24-N19)/N19)*100</f>
        <v>-3.7105670657235481</v>
      </c>
      <c r="O27" s="23">
        <f t="shared" si="35"/>
        <v>-8.1465571032005446</v>
      </c>
      <c r="P27" s="23">
        <f t="shared" si="35"/>
        <v>6.6436150249902033</v>
      </c>
      <c r="Q27" s="23">
        <f t="shared" si="35"/>
        <v>5.711080747090894</v>
      </c>
      <c r="R27" s="23">
        <f t="shared" si="35"/>
        <v>-10.770455020660266</v>
      </c>
      <c r="S27" s="23">
        <f t="shared" si="35"/>
        <v>6.2018016666328428</v>
      </c>
      <c r="T27" s="23">
        <f t="shared" si="35"/>
        <v>-31.697876012333403</v>
      </c>
      <c r="U27" s="23"/>
      <c r="V27" s="23"/>
      <c r="W27" s="23"/>
      <c r="X27" s="23"/>
      <c r="Y27" s="23"/>
      <c r="Z27" s="23"/>
      <c r="AA27" s="23"/>
      <c r="AB27" s="23"/>
      <c r="AC27" s="23">
        <f>((AC24-AC19)/AC19)*100</f>
        <v>196.63404450695936</v>
      </c>
      <c r="AD27" s="23"/>
      <c r="AE27" s="23"/>
      <c r="AF27" s="23"/>
      <c r="AG27" s="23">
        <f>((AG24-AG19)/AG19)*100</f>
        <v>-15.096422265240768</v>
      </c>
      <c r="AH27" s="23"/>
      <c r="AI27" s="23"/>
      <c r="AJ27" s="23"/>
      <c r="AK27" s="23"/>
      <c r="AL27" s="23"/>
      <c r="AM27" s="23"/>
      <c r="AN27" s="23"/>
      <c r="AO27" s="23"/>
      <c r="AP27" s="23"/>
      <c r="AQ27" s="23">
        <f t="shared" ref="AQ27:AS27" si="36">((AQ24-AQ19)/AQ19)*100</f>
        <v>84.50989112345124</v>
      </c>
      <c r="AR27" s="23">
        <f t="shared" si="36"/>
        <v>341.84636621650537</v>
      </c>
      <c r="AS27" s="23">
        <f t="shared" si="36"/>
        <v>-25.710420042149018</v>
      </c>
      <c r="AT27" s="23"/>
      <c r="AU27" s="23"/>
    </row>
    <row r="28" spans="1:47" ht="11.25" customHeigh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</row>
    <row r="29" spans="1:47" ht="11.25" customHeight="1" x14ac:dyDescent="0.25">
      <c r="A29" s="42" t="s">
        <v>729</v>
      </c>
      <c r="B29" s="20" t="s">
        <v>730</v>
      </c>
      <c r="C29" s="20" t="s">
        <v>731</v>
      </c>
      <c r="D29" s="20" t="s">
        <v>732</v>
      </c>
      <c r="E29" s="20" t="s">
        <v>733</v>
      </c>
      <c r="F29" s="20" t="s">
        <v>85</v>
      </c>
      <c r="G29" s="20" t="s">
        <v>86</v>
      </c>
      <c r="H29" s="20" t="s">
        <v>87</v>
      </c>
      <c r="I29" s="20" t="s">
        <v>734</v>
      </c>
      <c r="J29" s="20" t="s">
        <v>735</v>
      </c>
      <c r="K29" s="20" t="s">
        <v>736</v>
      </c>
      <c r="L29" s="42" t="s">
        <v>91</v>
      </c>
      <c r="M29" s="20" t="s">
        <v>92</v>
      </c>
      <c r="N29" s="20" t="s">
        <v>737</v>
      </c>
      <c r="O29" s="20" t="s">
        <v>738</v>
      </c>
      <c r="P29" s="20" t="s">
        <v>739</v>
      </c>
      <c r="Q29" s="20" t="s">
        <v>740</v>
      </c>
      <c r="R29" s="20" t="s">
        <v>741</v>
      </c>
      <c r="S29" s="20" t="s">
        <v>742</v>
      </c>
      <c r="T29" s="20" t="s">
        <v>743</v>
      </c>
      <c r="U29" s="20" t="s">
        <v>744</v>
      </c>
      <c r="V29" s="20" t="s">
        <v>745</v>
      </c>
      <c r="W29" s="20" t="s">
        <v>746</v>
      </c>
      <c r="X29" s="20" t="s">
        <v>747</v>
      </c>
      <c r="Y29" s="20" t="s">
        <v>748</v>
      </c>
      <c r="Z29" s="20" t="s">
        <v>749</v>
      </c>
      <c r="AA29" s="20" t="s">
        <v>750</v>
      </c>
      <c r="AB29" s="20" t="s">
        <v>751</v>
      </c>
      <c r="AC29" s="20" t="s">
        <v>752</v>
      </c>
      <c r="AD29" s="20" t="s">
        <v>753</v>
      </c>
      <c r="AE29" s="20" t="s">
        <v>754</v>
      </c>
      <c r="AF29" s="20" t="s">
        <v>755</v>
      </c>
      <c r="AG29" s="20" t="s">
        <v>756</v>
      </c>
      <c r="AH29" s="20" t="s">
        <v>757</v>
      </c>
      <c r="AI29" s="20" t="s">
        <v>758</v>
      </c>
      <c r="AJ29" s="20" t="s">
        <v>759</v>
      </c>
      <c r="AK29" s="20" t="s">
        <v>760</v>
      </c>
      <c r="AL29" s="20" t="s">
        <v>761</v>
      </c>
      <c r="AM29" s="20" t="s">
        <v>762</v>
      </c>
      <c r="AN29" s="20" t="s">
        <v>763</v>
      </c>
      <c r="AO29" s="20" t="s">
        <v>764</v>
      </c>
      <c r="AP29" s="20" t="s">
        <v>765</v>
      </c>
      <c r="AQ29" s="20" t="s">
        <v>766</v>
      </c>
      <c r="AR29" s="20" t="s">
        <v>767</v>
      </c>
      <c r="AS29" s="20" t="s">
        <v>768</v>
      </c>
      <c r="AT29" s="20" t="s">
        <v>769</v>
      </c>
      <c r="AU29" s="20" t="s">
        <v>770</v>
      </c>
    </row>
    <row r="30" spans="1:47" ht="11.25" customHeight="1" x14ac:dyDescent="0.25">
      <c r="A30" s="42" t="s">
        <v>180</v>
      </c>
      <c r="B30" s="42">
        <v>4.1905645838729271</v>
      </c>
      <c r="C30" s="42">
        <v>1.9093699542826286E-2</v>
      </c>
      <c r="D30" s="42">
        <v>0.82404387500618714</v>
      </c>
      <c r="E30" s="42">
        <v>94.782439985995026</v>
      </c>
      <c r="F30" s="42">
        <v>1.1054247103741534E-2</v>
      </c>
      <c r="G30" s="42">
        <v>1.9093699542826286E-2</v>
      </c>
      <c r="H30" s="42">
        <v>3.9192330640538169E-2</v>
      </c>
      <c r="I30" s="42">
        <v>1.2059178658627129E-2</v>
      </c>
      <c r="J30" s="42">
        <v>8.0394524390847537E-3</v>
      </c>
      <c r="K30" s="42">
        <v>9.4418947198208925E-2</v>
      </c>
      <c r="L30" s="42">
        <v>0</v>
      </c>
      <c r="M30" s="20">
        <f>SUM(B30:L30)</f>
        <v>99.999999999999986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</row>
    <row r="31" spans="1:47" ht="11.25" customHeight="1" x14ac:dyDescent="0.25">
      <c r="A31" s="44" t="s">
        <v>771</v>
      </c>
      <c r="B31" s="44">
        <v>4.3251510826550472</v>
      </c>
      <c r="C31" s="44">
        <v>5.0998773293219432E-2</v>
      </c>
      <c r="D31" s="44">
        <v>0.8460905630227683</v>
      </c>
      <c r="E31" s="44">
        <v>94.110025885760393</v>
      </c>
      <c r="F31" s="44">
        <v>1.1055812650082575E-2</v>
      </c>
      <c r="G31" s="44">
        <v>2.1546679461766013E-2</v>
      </c>
      <c r="H31" s="44">
        <v>0.50405284381041515</v>
      </c>
      <c r="I31" s="44">
        <v>1.8561519149479868E-2</v>
      </c>
      <c r="J31" s="44">
        <v>-7.8332985740036222E-4</v>
      </c>
      <c r="K31" s="44">
        <v>9.5171759576232043E-2</v>
      </c>
      <c r="L31" s="44">
        <v>0</v>
      </c>
      <c r="M31" s="44">
        <v>100</v>
      </c>
      <c r="N31" s="44">
        <v>1.92065963241032</v>
      </c>
      <c r="O31" s="44">
        <v>32.210469055328197</v>
      </c>
      <c r="P31" s="44">
        <v>31.612495555678699</v>
      </c>
      <c r="Q31" s="44">
        <v>5.7129996068190403</v>
      </c>
      <c r="R31" s="44">
        <v>33.291040747695199</v>
      </c>
      <c r="S31" s="44">
        <v>7.2819910310799303</v>
      </c>
      <c r="T31" s="44">
        <v>28.102288872564898</v>
      </c>
      <c r="U31" s="44">
        <v>2.47384670573804</v>
      </c>
      <c r="V31" s="44" t="s">
        <v>182</v>
      </c>
      <c r="W31" s="44">
        <v>42.060477183524199</v>
      </c>
      <c r="X31" s="44">
        <v>10.374514641400401</v>
      </c>
      <c r="Y31" s="44">
        <v>6.9272597097907402</v>
      </c>
      <c r="Z31" s="44">
        <v>0.431755176663351</v>
      </c>
      <c r="AA31" s="44" t="s">
        <v>182</v>
      </c>
      <c r="AB31" s="44">
        <v>63.308399402356201</v>
      </c>
      <c r="AC31" s="44">
        <v>3.81106166449135</v>
      </c>
      <c r="AD31" s="44">
        <v>9.9718916490124894</v>
      </c>
      <c r="AE31" s="44">
        <v>1.34780445366084</v>
      </c>
      <c r="AF31" s="44">
        <v>6.2097347896070003</v>
      </c>
      <c r="AG31" s="44">
        <v>1.6966888199036101</v>
      </c>
      <c r="AH31" s="44">
        <v>1.2935556901335299</v>
      </c>
      <c r="AI31" s="44">
        <v>2.0784556836205201</v>
      </c>
      <c r="AJ31" s="44">
        <v>0.29063159850041298</v>
      </c>
      <c r="AK31" s="44">
        <v>1.8132418882397701</v>
      </c>
      <c r="AL31" s="44">
        <v>0.35458689817043598</v>
      </c>
      <c r="AM31" s="44">
        <v>0.92297143869312603</v>
      </c>
      <c r="AN31" s="44">
        <v>0.124689056687526</v>
      </c>
      <c r="AO31" s="44">
        <v>0.73762919314506303</v>
      </c>
      <c r="AP31" s="44">
        <v>0.11663986021819001</v>
      </c>
      <c r="AQ31" s="44">
        <v>0.12824474860811699</v>
      </c>
      <c r="AR31" s="45">
        <v>1.53153227296212E-2</v>
      </c>
      <c r="AS31" s="44">
        <v>2.5312678451378301</v>
      </c>
      <c r="AT31" s="44">
        <v>0.176159385612883</v>
      </c>
      <c r="AU31" s="44">
        <v>0.28437392628727198</v>
      </c>
    </row>
    <row r="32" spans="1:47" ht="11.25" customHeight="1" x14ac:dyDescent="0.25">
      <c r="A32" s="44" t="s">
        <v>772</v>
      </c>
      <c r="B32" s="44">
        <v>4.099399188249313</v>
      </c>
      <c r="C32" s="44">
        <v>5.3802070506321575E-2</v>
      </c>
      <c r="D32" s="44">
        <v>0.86102918182235422</v>
      </c>
      <c r="E32" s="44">
        <v>94.498181547596445</v>
      </c>
      <c r="F32" s="44">
        <v>1.0905174335939672E-2</v>
      </c>
      <c r="G32" s="44">
        <v>2.2231034994087018E-2</v>
      </c>
      <c r="H32" s="44">
        <v>0.31005826675148834</v>
      </c>
      <c r="I32" s="44">
        <v>2.0834089548937E-2</v>
      </c>
      <c r="J32" s="44">
        <v>6.740200781229287E-3</v>
      </c>
      <c r="K32" s="44">
        <v>9.8690824670041546E-2</v>
      </c>
      <c r="L32" s="44">
        <v>0</v>
      </c>
      <c r="M32" s="44">
        <v>100</v>
      </c>
      <c r="N32" s="44">
        <v>1.7107100929747401</v>
      </c>
      <c r="O32" s="44">
        <v>33.422693948848</v>
      </c>
      <c r="P32" s="44">
        <v>32.232417140910499</v>
      </c>
      <c r="Q32" s="44">
        <v>5.6725257266623803</v>
      </c>
      <c r="R32" s="44">
        <v>32.353857883480501</v>
      </c>
      <c r="S32" s="44">
        <v>7.2317600102057797</v>
      </c>
      <c r="T32" s="44">
        <v>29.334338591368201</v>
      </c>
      <c r="U32" s="44">
        <v>2.36738857731675</v>
      </c>
      <c r="V32" s="44" t="s">
        <v>182</v>
      </c>
      <c r="W32" s="44">
        <v>43.066030333755101</v>
      </c>
      <c r="X32" s="44">
        <v>10.6504032426599</v>
      </c>
      <c r="Y32" s="44">
        <v>7.1281325476658699</v>
      </c>
      <c r="Z32" s="44">
        <v>0.46778369176581502</v>
      </c>
      <c r="AA32" s="44" t="s">
        <v>182</v>
      </c>
      <c r="AB32" s="44">
        <v>63.723093669637301</v>
      </c>
      <c r="AC32" s="44">
        <v>3.8889363261462799</v>
      </c>
      <c r="AD32" s="44">
        <v>10.124021957373699</v>
      </c>
      <c r="AE32" s="44">
        <v>1.3255724579611901</v>
      </c>
      <c r="AF32" s="44">
        <v>6.1372052245895299</v>
      </c>
      <c r="AG32" s="44">
        <v>1.69938138004888</v>
      </c>
      <c r="AH32" s="44">
        <v>1.30747954441529</v>
      </c>
      <c r="AI32" s="44">
        <v>2.09803158801606</v>
      </c>
      <c r="AJ32" s="44">
        <v>0.322790794006582</v>
      </c>
      <c r="AK32" s="44">
        <v>1.8407177919426001</v>
      </c>
      <c r="AL32" s="44">
        <v>0.37335343253983899</v>
      </c>
      <c r="AM32" s="44">
        <v>0.92405646731212299</v>
      </c>
      <c r="AN32" s="44">
        <v>0.110693154419947</v>
      </c>
      <c r="AO32" s="44">
        <v>0.75075350413217601</v>
      </c>
      <c r="AP32" s="44">
        <v>0.11279335469873</v>
      </c>
      <c r="AQ32" s="44">
        <v>0.165520981482149</v>
      </c>
      <c r="AR32" s="45">
        <v>2.0995214823015699E-2</v>
      </c>
      <c r="AS32" s="44">
        <v>2.5589600584400101</v>
      </c>
      <c r="AT32" s="44">
        <v>0.158535173295765</v>
      </c>
      <c r="AU32" s="44">
        <v>0.31368331943754002</v>
      </c>
    </row>
    <row r="33" spans="1:47" ht="11.25" customHeight="1" x14ac:dyDescent="0.25">
      <c r="A33" s="44" t="s">
        <v>773</v>
      </c>
      <c r="B33" s="44">
        <v>4.2938131029326883</v>
      </c>
      <c r="C33" s="44">
        <v>5.2664088829925307E-2</v>
      </c>
      <c r="D33" s="44">
        <v>0.85717522102469379</v>
      </c>
      <c r="E33" s="44">
        <v>94.263301606430588</v>
      </c>
      <c r="F33" s="44">
        <v>1.1020140479700569E-2</v>
      </c>
      <c r="G33" s="44">
        <v>2.2163600511775322E-2</v>
      </c>
      <c r="H33" s="44">
        <v>0.35890930179322905</v>
      </c>
      <c r="I33" s="44">
        <v>2.0303973403624449E-2</v>
      </c>
      <c r="J33" s="44">
        <v>4.9292735313978169E-3</v>
      </c>
      <c r="K33" s="44">
        <v>9.7591312566556773E-2</v>
      </c>
      <c r="L33" s="44">
        <v>0</v>
      </c>
      <c r="M33" s="44">
        <v>100</v>
      </c>
      <c r="N33" s="44">
        <v>1.7295452385865899</v>
      </c>
      <c r="O33" s="44">
        <v>32.619771202054899</v>
      </c>
      <c r="P33" s="44">
        <v>31.127951964141499</v>
      </c>
      <c r="Q33" s="44">
        <v>5.6198493398908704</v>
      </c>
      <c r="R33" s="44">
        <v>32.979568427958498</v>
      </c>
      <c r="S33" s="44">
        <v>7.2356098018037303</v>
      </c>
      <c r="T33" s="44">
        <v>29.4374608670798</v>
      </c>
      <c r="U33" s="44">
        <v>2.2534857586879999</v>
      </c>
      <c r="V33" s="44" t="s">
        <v>182</v>
      </c>
      <c r="W33" s="44">
        <v>42.532171627079201</v>
      </c>
      <c r="X33" s="44">
        <v>10.349497396737901</v>
      </c>
      <c r="Y33" s="44">
        <v>6.84167522740628</v>
      </c>
      <c r="Z33" s="44">
        <v>0.44597138312919099</v>
      </c>
      <c r="AA33" s="44" t="s">
        <v>182</v>
      </c>
      <c r="AB33" s="44">
        <v>61.535904045193703</v>
      </c>
      <c r="AC33" s="44">
        <v>3.7985151879869301</v>
      </c>
      <c r="AD33" s="44">
        <v>9.7389731023770292</v>
      </c>
      <c r="AE33" s="44">
        <v>1.32707439970812</v>
      </c>
      <c r="AF33" s="44">
        <v>6.2786146445013999</v>
      </c>
      <c r="AG33" s="44">
        <v>1.71921149108675</v>
      </c>
      <c r="AH33" s="44">
        <v>1.2409706863365599</v>
      </c>
      <c r="AI33" s="44">
        <v>2.1341031757760098</v>
      </c>
      <c r="AJ33" s="44">
        <v>0.31455091240527899</v>
      </c>
      <c r="AK33" s="44">
        <v>1.9243096322102</v>
      </c>
      <c r="AL33" s="44">
        <v>0.35550272086590201</v>
      </c>
      <c r="AM33" s="44">
        <v>0.92836114396352998</v>
      </c>
      <c r="AN33" s="44">
        <v>0.118802167045583</v>
      </c>
      <c r="AO33" s="44">
        <v>0.73214757394093999</v>
      </c>
      <c r="AP33" s="44">
        <v>0.10252961965825901</v>
      </c>
      <c r="AQ33" s="44">
        <v>0.15786630736630999</v>
      </c>
      <c r="AR33" s="45">
        <v>1.9326134729956999E-2</v>
      </c>
      <c r="AS33" s="44">
        <v>2.54048997361018</v>
      </c>
      <c r="AT33" s="44">
        <v>0.16298316618657099</v>
      </c>
      <c r="AU33" s="44">
        <v>0.29992040053021102</v>
      </c>
    </row>
    <row r="34" spans="1:47" ht="11.25" customHeight="1" x14ac:dyDescent="0.25">
      <c r="A34" s="46" t="s">
        <v>133</v>
      </c>
      <c r="B34" s="46">
        <f t="shared" ref="B34:K34" si="37">AVERAGE(B31:B33)</f>
        <v>4.2394544579456825</v>
      </c>
      <c r="C34" s="46">
        <f t="shared" si="37"/>
        <v>5.2488310876488774E-2</v>
      </c>
      <c r="D34" s="46">
        <f t="shared" si="37"/>
        <v>0.8547649886232721</v>
      </c>
      <c r="E34" s="46">
        <f t="shared" si="37"/>
        <v>94.290503013262466</v>
      </c>
      <c r="F34" s="46">
        <f t="shared" si="37"/>
        <v>1.0993709155240937E-2</v>
      </c>
      <c r="G34" s="46">
        <f t="shared" si="37"/>
        <v>2.1980438322542786E-2</v>
      </c>
      <c r="H34" s="46">
        <f t="shared" si="37"/>
        <v>0.39100680411837746</v>
      </c>
      <c r="I34" s="46">
        <f t="shared" si="37"/>
        <v>1.9899860700680439E-2</v>
      </c>
      <c r="J34" s="46">
        <f t="shared" si="37"/>
        <v>3.6287148184089139E-3</v>
      </c>
      <c r="K34" s="46">
        <f t="shared" si="37"/>
        <v>9.7151298937610112E-2</v>
      </c>
      <c r="L34" s="46"/>
      <c r="M34" s="46"/>
      <c r="N34" s="46">
        <f t="shared" ref="N34:U34" si="38">AVERAGE(N31:N33)</f>
        <v>1.7869716546572167</v>
      </c>
      <c r="O34" s="46">
        <f t="shared" si="38"/>
        <v>32.750978068743699</v>
      </c>
      <c r="P34" s="46">
        <f t="shared" si="38"/>
        <v>31.657621553576899</v>
      </c>
      <c r="Q34" s="46">
        <f t="shared" si="38"/>
        <v>5.6684582244574306</v>
      </c>
      <c r="R34" s="46">
        <f t="shared" si="38"/>
        <v>32.874822353044728</v>
      </c>
      <c r="S34" s="46">
        <f t="shared" si="38"/>
        <v>7.2497869476964807</v>
      </c>
      <c r="T34" s="46">
        <f t="shared" si="38"/>
        <v>28.958029443670966</v>
      </c>
      <c r="U34" s="46">
        <f t="shared" si="38"/>
        <v>2.3649070139142632</v>
      </c>
      <c r="V34" s="44" t="s">
        <v>182</v>
      </c>
      <c r="W34" s="46">
        <f t="shared" ref="W34:Z34" si="39">AVERAGE(W31:W33)</f>
        <v>42.5528930481195</v>
      </c>
      <c r="X34" s="46">
        <f t="shared" si="39"/>
        <v>10.458138426932734</v>
      </c>
      <c r="Y34" s="46">
        <f t="shared" si="39"/>
        <v>6.965689161620964</v>
      </c>
      <c r="Z34" s="46">
        <f t="shared" si="39"/>
        <v>0.44850341718611902</v>
      </c>
      <c r="AA34" s="44" t="s">
        <v>182</v>
      </c>
      <c r="AB34" s="46">
        <f t="shared" ref="AB34:AU34" si="40">AVERAGE(AB31:AB33)</f>
        <v>62.855799039062411</v>
      </c>
      <c r="AC34" s="46">
        <f t="shared" si="40"/>
        <v>3.8328377262081865</v>
      </c>
      <c r="AD34" s="46">
        <f t="shared" si="40"/>
        <v>9.9449622362544066</v>
      </c>
      <c r="AE34" s="46">
        <f t="shared" si="40"/>
        <v>1.3334837704433833</v>
      </c>
      <c r="AF34" s="46">
        <f t="shared" si="40"/>
        <v>6.2085182195659767</v>
      </c>
      <c r="AG34" s="46">
        <f t="shared" si="40"/>
        <v>1.7050938970130798</v>
      </c>
      <c r="AH34" s="46">
        <f t="shared" si="40"/>
        <v>1.2806686402951266</v>
      </c>
      <c r="AI34" s="46">
        <f t="shared" si="40"/>
        <v>2.10353014913753</v>
      </c>
      <c r="AJ34" s="46">
        <f t="shared" si="40"/>
        <v>0.30932443497075801</v>
      </c>
      <c r="AK34" s="46">
        <f t="shared" si="40"/>
        <v>1.8594231041308567</v>
      </c>
      <c r="AL34" s="46">
        <f t="shared" si="40"/>
        <v>0.3611476838587257</v>
      </c>
      <c r="AM34" s="46">
        <f t="shared" si="40"/>
        <v>0.92512968332292633</v>
      </c>
      <c r="AN34" s="46">
        <f t="shared" si="40"/>
        <v>0.11806145938435199</v>
      </c>
      <c r="AO34" s="46">
        <f t="shared" si="40"/>
        <v>0.74017675707272634</v>
      </c>
      <c r="AP34" s="46">
        <f t="shared" si="40"/>
        <v>0.11065427819172634</v>
      </c>
      <c r="AQ34" s="46">
        <f t="shared" si="40"/>
        <v>0.15054401248552532</v>
      </c>
      <c r="AR34" s="46">
        <f t="shared" si="40"/>
        <v>1.8545557427531299E-2</v>
      </c>
      <c r="AS34" s="46">
        <f t="shared" si="40"/>
        <v>2.5435726257293401</v>
      </c>
      <c r="AT34" s="46">
        <f t="shared" si="40"/>
        <v>0.16589257503173965</v>
      </c>
      <c r="AU34" s="46">
        <f t="shared" si="40"/>
        <v>0.29932588208500771</v>
      </c>
    </row>
    <row r="35" spans="1:47" ht="11.25" customHeight="1" x14ac:dyDescent="0.25">
      <c r="A35" s="44" t="s">
        <v>134</v>
      </c>
      <c r="B35" s="44">
        <f t="shared" ref="B35:K35" si="41">_xlfn.STDEV.S(B31:B33)</f>
        <v>0.12229933021305515</v>
      </c>
      <c r="C35" s="44">
        <f t="shared" si="41"/>
        <v>1.4098908585178903E-3</v>
      </c>
      <c r="D35" s="44">
        <f t="shared" si="41"/>
        <v>7.755481808468293E-3</v>
      </c>
      <c r="E35" s="44">
        <f t="shared" si="41"/>
        <v>0.19550228094339792</v>
      </c>
      <c r="F35" s="44">
        <f t="shared" si="41"/>
        <v>7.8720623768308834E-5</v>
      </c>
      <c r="G35" s="44">
        <f t="shared" si="41"/>
        <v>3.7715635262836717E-4</v>
      </c>
      <c r="H35" s="44">
        <f t="shared" si="41"/>
        <v>0.10090174043941308</v>
      </c>
      <c r="I35" s="44">
        <f t="shared" si="41"/>
        <v>1.1889593612200218E-3</v>
      </c>
      <c r="J35" s="44">
        <f t="shared" si="41"/>
        <v>3.9267630488798626E-3</v>
      </c>
      <c r="K35" s="44">
        <f t="shared" si="41"/>
        <v>1.8003232428820176E-3</v>
      </c>
      <c r="L35" s="44"/>
      <c r="M35" s="44"/>
      <c r="N35" s="44">
        <f t="shared" ref="N35:U35" si="42">_xlfn.STDEV.S(N31:N33)</f>
        <v>0.11615957655028097</v>
      </c>
      <c r="O35" s="44">
        <f t="shared" si="42"/>
        <v>0.61667149238228436</v>
      </c>
      <c r="P35" s="44">
        <f t="shared" si="42"/>
        <v>0.55361367255386329</v>
      </c>
      <c r="Q35" s="44">
        <f t="shared" si="42"/>
        <v>4.6708152263151864E-2</v>
      </c>
      <c r="R35" s="44">
        <f t="shared" si="42"/>
        <v>0.47729103846793136</v>
      </c>
      <c r="S35" s="44">
        <f t="shared" si="42"/>
        <v>2.7955902127512755E-2</v>
      </c>
      <c r="T35" s="44">
        <f t="shared" si="42"/>
        <v>0.74288457697995691</v>
      </c>
      <c r="U35" s="44">
        <f t="shared" si="42"/>
        <v>0.11020143086134618</v>
      </c>
      <c r="V35" s="44"/>
      <c r="W35" s="44">
        <f t="shared" ref="W35:Z35" si="43">_xlfn.STDEV.S(W31:W33)</f>
        <v>0.50309672772963843</v>
      </c>
      <c r="X35" s="44">
        <f t="shared" si="43"/>
        <v>0.16697540285196716</v>
      </c>
      <c r="Y35" s="44">
        <f t="shared" si="43"/>
        <v>0.14704443599998912</v>
      </c>
      <c r="Z35" s="44">
        <f t="shared" si="43"/>
        <v>1.814722768003978E-2</v>
      </c>
      <c r="AA35" s="44"/>
      <c r="AB35" s="44">
        <f t="shared" ref="AB35:AU35" si="44">_xlfn.STDEV.S(AB31:AB33)</f>
        <v>1.1617163724243067</v>
      </c>
      <c r="AC35" s="44">
        <f t="shared" si="44"/>
        <v>4.8986153190770834E-2</v>
      </c>
      <c r="AD35" s="44">
        <f t="shared" si="44"/>
        <v>0.19393181826916156</v>
      </c>
      <c r="AE35" s="44">
        <f t="shared" si="44"/>
        <v>1.2424791069223302E-2</v>
      </c>
      <c r="AF35" s="44">
        <f t="shared" si="44"/>
        <v>7.0712559294310903E-2</v>
      </c>
      <c r="AG35" s="44">
        <f t="shared" si="44"/>
        <v>1.2300094180764023E-2</v>
      </c>
      <c r="AH35" s="44">
        <f t="shared" si="44"/>
        <v>3.5077258885028093E-2</v>
      </c>
      <c r="AI35" s="44">
        <f t="shared" si="44"/>
        <v>2.822829213048015E-2</v>
      </c>
      <c r="AJ35" s="44">
        <f t="shared" si="44"/>
        <v>1.670450578979122E-2</v>
      </c>
      <c r="AK35" s="44">
        <f t="shared" si="44"/>
        <v>5.7848314285857558E-2</v>
      </c>
      <c r="AL35" s="44">
        <f t="shared" si="44"/>
        <v>1.0580402093127534E-2</v>
      </c>
      <c r="AM35" s="44">
        <f t="shared" si="44"/>
        <v>2.8506271555288495E-3</v>
      </c>
      <c r="AN35" s="44">
        <f t="shared" si="44"/>
        <v>7.0272900858339774E-3</v>
      </c>
      <c r="AO35" s="44">
        <f t="shared" si="44"/>
        <v>9.5610000023237888E-3</v>
      </c>
      <c r="AP35" s="44">
        <f t="shared" si="44"/>
        <v>7.2942757277122267E-3</v>
      </c>
      <c r="AQ35" s="44">
        <f t="shared" si="44"/>
        <v>1.9687340756451628E-2</v>
      </c>
      <c r="AR35" s="44">
        <f t="shared" si="44"/>
        <v>2.919292592726528E-3</v>
      </c>
      <c r="AS35" s="44">
        <f t="shared" si="44"/>
        <v>1.4101125042321257E-2</v>
      </c>
      <c r="AT35" s="44">
        <f t="shared" si="44"/>
        <v>9.1652446678183504E-3</v>
      </c>
      <c r="AU35" s="44">
        <f t="shared" si="44"/>
        <v>1.4663738297088842E-2</v>
      </c>
    </row>
    <row r="36" spans="1:47" ht="11.25" customHeight="1" x14ac:dyDescent="0.25">
      <c r="A36" s="44" t="s">
        <v>135</v>
      </c>
      <c r="B36" s="44">
        <f t="shared" ref="B36:K36" si="45">(B35/B34)*100</f>
        <v>2.8847893384923369</v>
      </c>
      <c r="C36" s="44">
        <f t="shared" si="45"/>
        <v>2.6861044582583937</v>
      </c>
      <c r="D36" s="44">
        <f t="shared" si="45"/>
        <v>0.90732328905511972</v>
      </c>
      <c r="E36" s="44">
        <f t="shared" si="45"/>
        <v>0.20734037330981198</v>
      </c>
      <c r="F36" s="44">
        <f t="shared" si="45"/>
        <v>0.7160515405374448</v>
      </c>
      <c r="G36" s="44">
        <f t="shared" si="45"/>
        <v>1.7158727551013468</v>
      </c>
      <c r="H36" s="44">
        <f t="shared" si="45"/>
        <v>25.805622658388582</v>
      </c>
      <c r="I36" s="44">
        <f t="shared" si="45"/>
        <v>5.9747119796640966</v>
      </c>
      <c r="J36" s="44">
        <f t="shared" si="45"/>
        <v>108.21360303540288</v>
      </c>
      <c r="K36" s="44">
        <f t="shared" si="45"/>
        <v>1.8531128894510949</v>
      </c>
      <c r="L36" s="44"/>
      <c r="M36" s="44"/>
      <c r="N36" s="44">
        <f t="shared" ref="N36:U36" si="46">(N35/N34)*100</f>
        <v>6.5003592109334889</v>
      </c>
      <c r="O36" s="44">
        <f t="shared" si="46"/>
        <v>1.8829101564170152</v>
      </c>
      <c r="P36" s="44">
        <f t="shared" si="46"/>
        <v>1.7487532081869621</v>
      </c>
      <c r="Q36" s="44">
        <f t="shared" si="46"/>
        <v>0.82400099663118964</v>
      </c>
      <c r="R36" s="44">
        <f t="shared" si="46"/>
        <v>1.4518437037994416</v>
      </c>
      <c r="S36" s="44">
        <f t="shared" si="46"/>
        <v>0.38560998177188305</v>
      </c>
      <c r="T36" s="44">
        <f t="shared" si="46"/>
        <v>2.5653837338103851</v>
      </c>
      <c r="U36" s="44">
        <f t="shared" si="46"/>
        <v>4.6598631664146009</v>
      </c>
      <c r="V36" s="44"/>
      <c r="W36" s="44">
        <f t="shared" ref="W36:Z36" si="47">(W35/W34)*100</f>
        <v>1.1822856019700669</v>
      </c>
      <c r="X36" s="44">
        <f t="shared" si="47"/>
        <v>1.5966073122722986</v>
      </c>
      <c r="Y36" s="44">
        <f t="shared" si="47"/>
        <v>2.1109818797279045</v>
      </c>
      <c r="Z36" s="44">
        <f t="shared" si="47"/>
        <v>4.0461737825531623</v>
      </c>
      <c r="AA36" s="44"/>
      <c r="AB36" s="44">
        <f t="shared" ref="AB36:AU36" si="48">(AB35/AB34)*100</f>
        <v>1.8482246510021223</v>
      </c>
      <c r="AC36" s="44">
        <f t="shared" si="48"/>
        <v>1.2780648879500744</v>
      </c>
      <c r="AD36" s="44">
        <f t="shared" si="48"/>
        <v>1.9500508263589198</v>
      </c>
      <c r="AE36" s="44">
        <f t="shared" si="48"/>
        <v>0.9317542023846348</v>
      </c>
      <c r="AF36" s="44">
        <f t="shared" si="48"/>
        <v>1.1389603250492555</v>
      </c>
      <c r="AG36" s="44">
        <f t="shared" si="48"/>
        <v>0.7213734212708679</v>
      </c>
      <c r="AH36" s="44">
        <f t="shared" si="48"/>
        <v>2.7389800750445983</v>
      </c>
      <c r="AI36" s="44">
        <f t="shared" si="48"/>
        <v>1.3419485402695108</v>
      </c>
      <c r="AJ36" s="44">
        <f t="shared" si="48"/>
        <v>5.4003188565980507</v>
      </c>
      <c r="AK36" s="44">
        <f t="shared" si="48"/>
        <v>3.1110893565505835</v>
      </c>
      <c r="AL36" s="44">
        <f t="shared" si="48"/>
        <v>2.9296607914191668</v>
      </c>
      <c r="AM36" s="44">
        <f t="shared" si="48"/>
        <v>0.30813270905867235</v>
      </c>
      <c r="AN36" s="44">
        <f t="shared" si="48"/>
        <v>5.9522304081948212</v>
      </c>
      <c r="AO36" s="44">
        <f t="shared" si="48"/>
        <v>1.2917184862891296</v>
      </c>
      <c r="AP36" s="44">
        <f t="shared" si="48"/>
        <v>6.5919509366585176</v>
      </c>
      <c r="AQ36" s="44">
        <f t="shared" si="48"/>
        <v>13.077465142191921</v>
      </c>
      <c r="AR36" s="44">
        <f t="shared" si="48"/>
        <v>15.74119626295391</v>
      </c>
      <c r="AS36" s="44">
        <f t="shared" si="48"/>
        <v>0.55438263880033389</v>
      </c>
      <c r="AT36" s="44">
        <f t="shared" si="48"/>
        <v>5.5248070421866657</v>
      </c>
      <c r="AU36" s="44">
        <f t="shared" si="48"/>
        <v>4.8989209335811399</v>
      </c>
    </row>
    <row r="37" spans="1:47" ht="11.25" customHeight="1" x14ac:dyDescent="0.25">
      <c r="A37" s="47" t="s">
        <v>136</v>
      </c>
      <c r="B37" s="47">
        <f t="shared" ref="B37:K37" si="49">((B34-B30)/B30)*100</f>
        <v>1.1666655672341735</v>
      </c>
      <c r="C37" s="47">
        <f t="shared" si="49"/>
        <v>174.89859028503051</v>
      </c>
      <c r="D37" s="47">
        <f t="shared" si="49"/>
        <v>3.7280919801575245</v>
      </c>
      <c r="E37" s="47">
        <f t="shared" si="49"/>
        <v>-0.51901699598074114</v>
      </c>
      <c r="F37" s="47">
        <f t="shared" si="49"/>
        <v>-0.54764424869882466</v>
      </c>
      <c r="G37" s="47">
        <f t="shared" si="49"/>
        <v>15.118802792731067</v>
      </c>
      <c r="H37" s="47">
        <f t="shared" si="49"/>
        <v>897.66152644656393</v>
      </c>
      <c r="I37" s="47">
        <f t="shared" si="49"/>
        <v>65.01837533059593</v>
      </c>
      <c r="J37" s="47">
        <f t="shared" si="49"/>
        <v>-54.863657122125822</v>
      </c>
      <c r="K37" s="47">
        <f t="shared" si="49"/>
        <v>2.8938595700133143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</row>
    <row r="38" spans="1:47" ht="11.25" customHeigh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</row>
    <row r="39" spans="1:47" ht="11.25" customHeigh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</row>
    <row r="40" spans="1:47" ht="11.25" customHeigh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</row>
    <row r="41" spans="1:47" ht="11.25" customHeigh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</row>
    <row r="42" spans="1:47" ht="11.25" customHeigh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</row>
    <row r="43" spans="1:47" ht="11.25" customHeigh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</row>
    <row r="44" spans="1:47" ht="11.25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</row>
    <row r="45" spans="1:47" ht="11.2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</row>
    <row r="46" spans="1:47" ht="11.2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</row>
    <row r="47" spans="1:47" ht="11.2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</row>
    <row r="48" spans="1:47" ht="11.25" customHeight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</row>
    <row r="49" spans="1:47" ht="11.25" customHeight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</row>
    <row r="50" spans="1:47" ht="11.2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1:47" ht="11.25" customHeight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</row>
    <row r="52" spans="1:47" ht="11.25" customHeight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</row>
    <row r="53" spans="1:47" ht="11.25" customHeight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</row>
    <row r="54" spans="1:47" ht="11.25" customHeight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</row>
    <row r="55" spans="1:47" ht="11.25" customHeight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</row>
    <row r="56" spans="1:47" ht="11.25" customHeight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</row>
    <row r="57" spans="1:47" ht="11.25" customHeight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</row>
    <row r="58" spans="1:47" ht="11.25" customHeight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</row>
    <row r="59" spans="1:47" ht="11.25" customHeight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</row>
    <row r="60" spans="1:47" ht="11.25" customHeight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</row>
    <row r="61" spans="1:47" ht="11.25" customHeight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</row>
    <row r="62" spans="1:47" ht="11.25" customHeight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</row>
    <row r="63" spans="1:47" ht="11.25" customHeight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</row>
    <row r="64" spans="1:47" ht="11.25" customHeight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</row>
    <row r="65" spans="1:47" ht="11.25" customHeight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</row>
    <row r="66" spans="1:47" ht="11.2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</row>
    <row r="67" spans="1:47" ht="11.25" customHeight="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</row>
    <row r="68" spans="1:47" ht="11.25" customHeight="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</row>
    <row r="69" spans="1:47" ht="11.25" customHeight="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</row>
    <row r="70" spans="1:47" ht="11.25" customHeight="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</row>
    <row r="71" spans="1:47" ht="11.25" customHeight="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</row>
    <row r="72" spans="1:47" ht="11.25" customHeight="1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</row>
    <row r="73" spans="1:47" ht="11.2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</row>
    <row r="74" spans="1:47" ht="11.25" customHeight="1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</row>
    <row r="75" spans="1:47" ht="11.25" customHeight="1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</row>
    <row r="76" spans="1:47" ht="11.2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</row>
    <row r="77" spans="1:47" ht="11.25" customHeight="1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</row>
    <row r="78" spans="1:47" ht="11.25" customHeight="1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</row>
    <row r="79" spans="1:47" ht="11.25" customHeight="1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</row>
    <row r="80" spans="1:47" ht="11.25" customHeight="1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</row>
    <row r="81" spans="1:47" ht="11.25" customHeight="1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spans="1:47" ht="11.25" customHeight="1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</row>
    <row r="83" spans="1:47" ht="11.25" customHeight="1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spans="1:47" ht="11.25" customHeight="1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1:47" ht="11.25" customHeight="1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</row>
    <row r="86" spans="1:47" ht="11.25" customHeight="1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</row>
    <row r="87" spans="1:47" ht="11.25" customHeight="1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spans="1:47" ht="11.25" customHeight="1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spans="1:47" ht="11.25" customHeigh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spans="1:47" ht="11.25" customHeight="1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spans="1:47" ht="11.25" customHeight="1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spans="1:47" ht="11.25" customHeight="1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spans="1:47" ht="11.25" customHeight="1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spans="1:47" ht="11.25" customHeight="1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spans="1:47" ht="11.25" customHeight="1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</row>
    <row r="96" spans="1:47" ht="11.25" customHeight="1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</row>
    <row r="97" spans="1:47" ht="11.25" customHeight="1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</row>
    <row r="98" spans="1:47" ht="11.25" customHeight="1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</row>
    <row r="99" spans="1:47" ht="11.25" customHeight="1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</row>
    <row r="100" spans="1:47" ht="11.25" customHeight="1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</row>
    <row r="101" spans="1:47" ht="11.25" customHeight="1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</row>
    <row r="102" spans="1:47" ht="11.25" customHeight="1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</row>
    <row r="103" spans="1:47" ht="11.25" customHeight="1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</row>
    <row r="104" spans="1:47" ht="11.25" customHeight="1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</row>
    <row r="105" spans="1:47" ht="11.25" customHeight="1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</row>
    <row r="106" spans="1:47" ht="11.25" customHeight="1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</row>
    <row r="107" spans="1:47" ht="11.25" customHeight="1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</row>
    <row r="108" spans="1:47" ht="11.25" customHeight="1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</row>
    <row r="109" spans="1:47" ht="11.25" customHeight="1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</row>
    <row r="110" spans="1:47" ht="11.25" customHeight="1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</row>
    <row r="111" spans="1:47" ht="11.25" customHeight="1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</row>
    <row r="112" spans="1:47" ht="11.25" customHeight="1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</row>
    <row r="113" spans="1:47" ht="11.25" customHeight="1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</row>
    <row r="114" spans="1:47" ht="11.25" customHeight="1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</row>
    <row r="115" spans="1:47" ht="11.25" customHeight="1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</row>
    <row r="116" spans="1:47" ht="11.25" customHeight="1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</row>
    <row r="117" spans="1:47" ht="11.25" customHeight="1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</row>
    <row r="118" spans="1:47" ht="11.25" customHeight="1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</row>
    <row r="119" spans="1:47" ht="11.25" customHeight="1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</row>
    <row r="120" spans="1:47" ht="11.25" customHeight="1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</row>
    <row r="121" spans="1:47" ht="11.25" customHeight="1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</row>
    <row r="122" spans="1:47" ht="11.25" customHeight="1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</row>
    <row r="123" spans="1:47" ht="11.25" customHeight="1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</row>
    <row r="124" spans="1:47" ht="11.25" customHeight="1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</row>
    <row r="125" spans="1:47" ht="11.25" customHeight="1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</row>
    <row r="126" spans="1:47" ht="11.25" customHeight="1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</row>
    <row r="127" spans="1:47" ht="11.25" customHeight="1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</row>
    <row r="128" spans="1:47" ht="11.25" customHeight="1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</row>
    <row r="129" spans="1:47" ht="11.25" customHeight="1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</row>
    <row r="130" spans="1:47" ht="11.25" customHeight="1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</row>
    <row r="131" spans="1:47" ht="11.25" customHeight="1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</row>
    <row r="132" spans="1:47" ht="11.25" customHeight="1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</row>
    <row r="133" spans="1:47" ht="11.25" customHeight="1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</row>
    <row r="134" spans="1:47" ht="11.25" customHeight="1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</row>
    <row r="135" spans="1:47" ht="11.25" customHeight="1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</row>
    <row r="136" spans="1:47" ht="11.25" customHeight="1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</row>
    <row r="137" spans="1:47" ht="11.25" customHeight="1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</row>
    <row r="138" spans="1:47" ht="11.25" customHeight="1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</row>
    <row r="139" spans="1:47" ht="11.25" customHeight="1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</row>
    <row r="140" spans="1:47" ht="11.25" customHeight="1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</row>
    <row r="141" spans="1:47" ht="11.25" customHeight="1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</row>
    <row r="142" spans="1:47" ht="11.25" customHeight="1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</row>
    <row r="143" spans="1:47" ht="11.25" customHeight="1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</row>
    <row r="144" spans="1:47" ht="11.25" customHeight="1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</row>
    <row r="145" spans="1:47" ht="11.25" customHeight="1" x14ac:dyDescent="0.2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</row>
    <row r="146" spans="1:47" ht="11.25" customHeight="1" x14ac:dyDescent="0.2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</row>
    <row r="147" spans="1:47" ht="11.25" customHeight="1" x14ac:dyDescent="0.2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</row>
    <row r="148" spans="1:47" ht="11.25" customHeight="1" x14ac:dyDescent="0.2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</row>
    <row r="149" spans="1:47" ht="11.25" customHeight="1" x14ac:dyDescent="0.2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</row>
    <row r="150" spans="1:47" ht="11.25" customHeight="1" x14ac:dyDescent="0.2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</row>
    <row r="151" spans="1:47" ht="11.25" customHeight="1" x14ac:dyDescent="0.2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</row>
    <row r="152" spans="1:47" ht="11.25" customHeight="1" x14ac:dyDescent="0.2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</row>
    <row r="153" spans="1:47" ht="11.25" customHeight="1" x14ac:dyDescent="0.2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</row>
    <row r="154" spans="1:47" ht="11.25" customHeight="1" x14ac:dyDescent="0.2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</row>
    <row r="155" spans="1:47" ht="11.25" customHeight="1" x14ac:dyDescent="0.2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</row>
    <row r="156" spans="1:47" ht="11.25" customHeight="1" x14ac:dyDescent="0.2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</row>
    <row r="157" spans="1:47" ht="11.25" customHeight="1" x14ac:dyDescent="0.2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</row>
    <row r="158" spans="1:47" ht="11.25" customHeight="1" x14ac:dyDescent="0.2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</row>
    <row r="159" spans="1:47" ht="11.25" customHeight="1" x14ac:dyDescent="0.2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</row>
    <row r="160" spans="1:47" ht="11.25" customHeight="1" x14ac:dyDescent="0.2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</row>
    <row r="161" spans="1:47" ht="11.25" customHeight="1" x14ac:dyDescent="0.2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</row>
    <row r="162" spans="1:47" ht="11.25" customHeight="1" x14ac:dyDescent="0.2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</row>
    <row r="163" spans="1:47" ht="11.25" customHeight="1" x14ac:dyDescent="0.2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</row>
    <row r="164" spans="1:47" ht="11.25" customHeight="1" x14ac:dyDescent="0.2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</row>
    <row r="165" spans="1:47" ht="11.25" customHeight="1" x14ac:dyDescent="0.2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</row>
    <row r="166" spans="1:47" ht="11.25" customHeight="1" x14ac:dyDescent="0.2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</row>
    <row r="167" spans="1:47" ht="11.25" customHeight="1" x14ac:dyDescent="0.2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</row>
    <row r="168" spans="1:47" ht="11.25" customHeight="1" x14ac:dyDescent="0.2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</row>
    <row r="169" spans="1:47" ht="11.25" customHeight="1" x14ac:dyDescent="0.2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</row>
    <row r="170" spans="1:47" ht="11.25" customHeight="1" x14ac:dyDescent="0.2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</row>
    <row r="171" spans="1:47" ht="11.25" customHeight="1" x14ac:dyDescent="0.2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</row>
    <row r="172" spans="1:47" ht="11.25" customHeight="1" x14ac:dyDescent="0.2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</row>
    <row r="173" spans="1:47" ht="11.25" customHeight="1" x14ac:dyDescent="0.2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</row>
    <row r="174" spans="1:47" ht="11.25" customHeight="1" x14ac:dyDescent="0.2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</row>
    <row r="175" spans="1:47" ht="11.25" customHeight="1" x14ac:dyDescent="0.2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</row>
    <row r="176" spans="1:47" ht="11.25" customHeight="1" x14ac:dyDescent="0.2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</row>
    <row r="177" spans="1:47" ht="11.25" customHeight="1" x14ac:dyDescent="0.2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</row>
    <row r="178" spans="1:47" ht="11.25" customHeight="1" x14ac:dyDescent="0.2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</row>
    <row r="179" spans="1:47" ht="11.25" customHeight="1" x14ac:dyDescent="0.2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</row>
    <row r="180" spans="1:47" ht="11.25" customHeight="1" x14ac:dyDescent="0.2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</row>
    <row r="181" spans="1:47" ht="11.25" customHeight="1" x14ac:dyDescent="0.2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</row>
    <row r="182" spans="1:47" ht="11.25" customHeight="1" x14ac:dyDescent="0.2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</row>
    <row r="183" spans="1:47" ht="11.25" customHeight="1" x14ac:dyDescent="0.2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</row>
    <row r="184" spans="1:47" ht="11.25" customHeight="1" x14ac:dyDescent="0.2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</row>
    <row r="185" spans="1:47" ht="11.25" customHeight="1" x14ac:dyDescent="0.2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</row>
    <row r="186" spans="1:47" ht="11.25" customHeight="1" x14ac:dyDescent="0.2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</row>
    <row r="187" spans="1:47" ht="11.25" customHeight="1" x14ac:dyDescent="0.2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</row>
    <row r="188" spans="1:47" ht="11.25" customHeight="1" x14ac:dyDescent="0.2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</row>
    <row r="189" spans="1:47" ht="11.25" customHeight="1" x14ac:dyDescent="0.2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</row>
    <row r="190" spans="1:47" ht="11.25" customHeight="1" x14ac:dyDescent="0.2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</row>
    <row r="191" spans="1:47" ht="11.25" customHeight="1" x14ac:dyDescent="0.2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</row>
    <row r="192" spans="1:47" ht="11.25" customHeight="1" x14ac:dyDescent="0.2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</row>
    <row r="193" spans="1:47" ht="11.25" customHeight="1" x14ac:dyDescent="0.2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</row>
    <row r="194" spans="1:47" ht="11.25" customHeight="1" x14ac:dyDescent="0.2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</row>
    <row r="195" spans="1:47" ht="11.25" customHeight="1" x14ac:dyDescent="0.2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</row>
    <row r="196" spans="1:47" ht="11.25" customHeight="1" x14ac:dyDescent="0.2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</row>
    <row r="197" spans="1:47" ht="11.25" customHeight="1" x14ac:dyDescent="0.2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</row>
    <row r="198" spans="1:47" ht="11.25" customHeight="1" x14ac:dyDescent="0.2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</row>
    <row r="199" spans="1:47" ht="11.25" customHeight="1" x14ac:dyDescent="0.2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</row>
    <row r="200" spans="1:47" ht="11.25" customHeight="1" x14ac:dyDescent="0.2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</row>
    <row r="201" spans="1:47" ht="11.25" customHeight="1" x14ac:dyDescent="0.2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</row>
    <row r="202" spans="1:47" ht="11.25" customHeight="1" x14ac:dyDescent="0.2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</row>
    <row r="203" spans="1:47" ht="11.25" customHeight="1" x14ac:dyDescent="0.2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</row>
    <row r="204" spans="1:47" ht="11.25" customHeight="1" x14ac:dyDescent="0.2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</row>
    <row r="205" spans="1:47" ht="11.25" customHeight="1" x14ac:dyDescent="0.2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</row>
    <row r="206" spans="1:47" ht="11.25" customHeight="1" x14ac:dyDescent="0.2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</row>
    <row r="207" spans="1:47" ht="11.25" customHeight="1" x14ac:dyDescent="0.2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</row>
    <row r="208" spans="1:47" ht="11.25" customHeight="1" x14ac:dyDescent="0.2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</row>
    <row r="209" spans="1:47" ht="11.25" customHeight="1" x14ac:dyDescent="0.2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</row>
    <row r="210" spans="1:47" ht="11.25" customHeight="1" x14ac:dyDescent="0.2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</row>
    <row r="211" spans="1:47" ht="11.25" customHeight="1" x14ac:dyDescent="0.2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</row>
    <row r="212" spans="1:47" ht="11.25" customHeight="1" x14ac:dyDescent="0.2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</row>
    <row r="213" spans="1:47" ht="11.25" customHeight="1" x14ac:dyDescent="0.2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</row>
    <row r="214" spans="1:47" ht="11.25" customHeight="1" x14ac:dyDescent="0.2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</row>
    <row r="215" spans="1:47" ht="11.25" customHeight="1" x14ac:dyDescent="0.2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</row>
    <row r="216" spans="1:47" ht="11.25" customHeight="1" x14ac:dyDescent="0.2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</row>
    <row r="217" spans="1:47" ht="11.25" customHeight="1" x14ac:dyDescent="0.2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</row>
    <row r="218" spans="1:47" ht="11.25" customHeight="1" x14ac:dyDescent="0.2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</row>
    <row r="219" spans="1:47" ht="11.25" customHeight="1" x14ac:dyDescent="0.2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</row>
    <row r="220" spans="1:47" ht="11.25" customHeight="1" x14ac:dyDescent="0.2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</row>
    <row r="221" spans="1:47" ht="11.25" customHeight="1" x14ac:dyDescent="0.2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</row>
    <row r="222" spans="1:47" ht="11.25" customHeight="1" x14ac:dyDescent="0.2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</row>
    <row r="223" spans="1:47" ht="11.25" customHeight="1" x14ac:dyDescent="0.2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</row>
    <row r="224" spans="1:47" ht="11.25" customHeight="1" x14ac:dyDescent="0.2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</row>
    <row r="225" spans="1:47" ht="11.25" customHeight="1" x14ac:dyDescent="0.2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</row>
    <row r="226" spans="1:47" ht="11.25" customHeight="1" x14ac:dyDescent="0.2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</row>
    <row r="227" spans="1:47" ht="11.25" customHeight="1" x14ac:dyDescent="0.2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</row>
    <row r="228" spans="1:47" ht="11.25" customHeight="1" x14ac:dyDescent="0.2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</row>
    <row r="229" spans="1:47" ht="11.25" customHeight="1" x14ac:dyDescent="0.2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</row>
    <row r="230" spans="1:47" ht="11.25" customHeight="1" x14ac:dyDescent="0.2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</row>
    <row r="231" spans="1:47" ht="11.25" customHeight="1" x14ac:dyDescent="0.2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</row>
    <row r="232" spans="1:47" ht="11.25" customHeight="1" x14ac:dyDescent="0.2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</row>
    <row r="233" spans="1:47" ht="11.25" customHeight="1" x14ac:dyDescent="0.2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</row>
    <row r="234" spans="1:47" ht="11.25" customHeight="1" x14ac:dyDescent="0.2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</row>
    <row r="235" spans="1:47" ht="11.25" customHeight="1" x14ac:dyDescent="0.2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</row>
    <row r="236" spans="1:47" ht="11.25" customHeight="1" x14ac:dyDescent="0.2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</row>
    <row r="237" spans="1:47" ht="11.25" customHeight="1" x14ac:dyDescent="0.2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</row>
    <row r="238" spans="1:47" ht="11.25" customHeight="1" x14ac:dyDescent="0.2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</row>
    <row r="239" spans="1:47" ht="11.25" customHeight="1" x14ac:dyDescent="0.2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</row>
    <row r="240" spans="1:47" ht="11.25" customHeight="1" x14ac:dyDescent="0.2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</row>
    <row r="241" spans="1:47" ht="11.25" customHeight="1" x14ac:dyDescent="0.2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</row>
    <row r="242" spans="1:47" ht="11.25" customHeight="1" x14ac:dyDescent="0.2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</row>
    <row r="243" spans="1:47" ht="11.25" customHeight="1" x14ac:dyDescent="0.2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</row>
    <row r="244" spans="1:47" ht="11.25" customHeight="1" x14ac:dyDescent="0.2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</row>
    <row r="245" spans="1:47" ht="11.25" customHeight="1" x14ac:dyDescent="0.2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</row>
    <row r="246" spans="1:47" ht="11.25" customHeight="1" x14ac:dyDescent="0.2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</row>
    <row r="247" spans="1:47" ht="11.25" customHeight="1" x14ac:dyDescent="0.2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</row>
    <row r="248" spans="1:47" ht="11.25" customHeight="1" x14ac:dyDescent="0.2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</row>
    <row r="249" spans="1:47" ht="11.25" customHeight="1" x14ac:dyDescent="0.2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</row>
    <row r="250" spans="1:47" ht="11.25" customHeight="1" x14ac:dyDescent="0.2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</row>
    <row r="251" spans="1:47" ht="11.25" customHeight="1" x14ac:dyDescent="0.2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</row>
    <row r="252" spans="1:47" ht="11.25" customHeight="1" x14ac:dyDescent="0.2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</row>
    <row r="253" spans="1:47" ht="11.25" customHeight="1" x14ac:dyDescent="0.2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</row>
    <row r="254" spans="1:47" ht="11.25" customHeight="1" x14ac:dyDescent="0.2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</row>
    <row r="255" spans="1:47" ht="11.25" customHeight="1" x14ac:dyDescent="0.2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</row>
    <row r="256" spans="1:47" ht="11.25" customHeight="1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</row>
    <row r="257" spans="1:47" ht="11.25" customHeight="1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</row>
    <row r="258" spans="1:47" ht="11.25" customHeight="1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</row>
    <row r="259" spans="1:47" ht="11.25" customHeight="1" x14ac:dyDescent="0.2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</row>
    <row r="260" spans="1:47" ht="11.25" customHeight="1" x14ac:dyDescent="0.2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</row>
    <row r="261" spans="1:47" ht="11.25" customHeight="1" x14ac:dyDescent="0.2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</row>
    <row r="262" spans="1:47" ht="11.25" customHeight="1" x14ac:dyDescent="0.2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</row>
    <row r="263" spans="1:47" ht="11.25" customHeight="1" x14ac:dyDescent="0.2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</row>
    <row r="264" spans="1:47" ht="11.25" customHeight="1" x14ac:dyDescent="0.2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</row>
    <row r="265" spans="1:47" ht="11.25" customHeight="1" x14ac:dyDescent="0.2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</row>
    <row r="266" spans="1:47" ht="11.25" customHeight="1" x14ac:dyDescent="0.2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</row>
    <row r="267" spans="1:47" ht="11.25" customHeight="1" x14ac:dyDescent="0.2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</row>
    <row r="268" spans="1:47" ht="11.25" customHeight="1" x14ac:dyDescent="0.2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</row>
    <row r="269" spans="1:47" ht="11.25" customHeight="1" x14ac:dyDescent="0.2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</row>
    <row r="270" spans="1:47" ht="11.25" customHeight="1" x14ac:dyDescent="0.2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</row>
    <row r="271" spans="1:47" ht="11.25" customHeight="1" x14ac:dyDescent="0.2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</row>
    <row r="272" spans="1:47" ht="11.25" customHeight="1" x14ac:dyDescent="0.2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</row>
    <row r="273" spans="1:47" ht="11.25" customHeight="1" x14ac:dyDescent="0.2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</row>
    <row r="274" spans="1:47" ht="11.25" customHeight="1" x14ac:dyDescent="0.2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</row>
    <row r="275" spans="1:47" ht="11.25" customHeight="1" x14ac:dyDescent="0.2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</row>
    <row r="276" spans="1:47" ht="11.25" customHeight="1" x14ac:dyDescent="0.2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</row>
    <row r="277" spans="1:47" ht="11.25" customHeight="1" x14ac:dyDescent="0.2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</row>
    <row r="278" spans="1:47" ht="11.25" customHeight="1" x14ac:dyDescent="0.2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</row>
    <row r="279" spans="1:47" ht="11.25" customHeight="1" x14ac:dyDescent="0.2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</row>
    <row r="280" spans="1:47" ht="11.25" customHeight="1" x14ac:dyDescent="0.2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</row>
    <row r="281" spans="1:47" ht="11.25" customHeight="1" x14ac:dyDescent="0.2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</row>
    <row r="282" spans="1:47" ht="11.25" customHeight="1" x14ac:dyDescent="0.2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</row>
    <row r="283" spans="1:47" ht="11.25" customHeight="1" x14ac:dyDescent="0.2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</row>
    <row r="284" spans="1:47" ht="11.25" customHeight="1" x14ac:dyDescent="0.2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</row>
    <row r="285" spans="1:47" ht="11.25" customHeight="1" x14ac:dyDescent="0.2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</row>
    <row r="286" spans="1:47" ht="11.25" customHeight="1" x14ac:dyDescent="0.2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</row>
    <row r="287" spans="1:47" ht="11.25" customHeight="1" x14ac:dyDescent="0.2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</row>
    <row r="288" spans="1:47" ht="11.25" customHeight="1" x14ac:dyDescent="0.2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</row>
    <row r="289" spans="1:47" ht="11.25" customHeight="1" x14ac:dyDescent="0.2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</row>
    <row r="290" spans="1:47" ht="11.25" customHeight="1" x14ac:dyDescent="0.2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</row>
    <row r="291" spans="1:47" ht="11.25" customHeight="1" x14ac:dyDescent="0.2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</row>
    <row r="292" spans="1:47" ht="11.25" customHeight="1" x14ac:dyDescent="0.2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</row>
    <row r="293" spans="1:47" ht="11.25" customHeight="1" x14ac:dyDescent="0.2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</row>
    <row r="294" spans="1:47" ht="11.25" customHeight="1" x14ac:dyDescent="0.2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</row>
    <row r="295" spans="1:47" ht="11.25" customHeight="1" x14ac:dyDescent="0.2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</row>
    <row r="296" spans="1:47" ht="11.25" customHeight="1" x14ac:dyDescent="0.2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</row>
    <row r="297" spans="1:47" ht="11.25" customHeight="1" x14ac:dyDescent="0.2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</row>
    <row r="298" spans="1:47" ht="11.25" customHeight="1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</row>
    <row r="299" spans="1:47" ht="11.25" customHeight="1" x14ac:dyDescent="0.2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</row>
    <row r="300" spans="1:47" ht="11.25" customHeight="1" x14ac:dyDescent="0.2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</row>
    <row r="301" spans="1:47" ht="11.25" customHeight="1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</row>
    <row r="302" spans="1:47" ht="11.25" customHeight="1" x14ac:dyDescent="0.2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</row>
    <row r="303" spans="1:47" ht="11.25" customHeight="1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</row>
    <row r="304" spans="1:47" ht="11.25" customHeight="1" x14ac:dyDescent="0.2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</row>
    <row r="305" spans="1:47" ht="11.25" customHeight="1" x14ac:dyDescent="0.2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</row>
    <row r="306" spans="1:47" ht="11.25" customHeight="1" x14ac:dyDescent="0.2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</row>
    <row r="307" spans="1:47" ht="11.25" customHeight="1" x14ac:dyDescent="0.2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</row>
    <row r="308" spans="1:47" ht="11.25" customHeight="1" x14ac:dyDescent="0.2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</row>
    <row r="309" spans="1:47" ht="11.25" customHeight="1" x14ac:dyDescent="0.2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</row>
    <row r="310" spans="1:47" ht="11.25" customHeight="1" x14ac:dyDescent="0.2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</row>
    <row r="311" spans="1:47" ht="11.25" customHeight="1" x14ac:dyDescent="0.2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</row>
    <row r="312" spans="1:47" ht="11.25" customHeight="1" x14ac:dyDescent="0.2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</row>
    <row r="313" spans="1:47" ht="11.25" customHeight="1" x14ac:dyDescent="0.2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</row>
    <row r="314" spans="1:47" ht="11.25" customHeight="1" x14ac:dyDescent="0.2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</row>
    <row r="315" spans="1:47" ht="11.25" customHeight="1" x14ac:dyDescent="0.2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</row>
    <row r="316" spans="1:47" ht="11.25" customHeight="1" x14ac:dyDescent="0.2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</row>
    <row r="317" spans="1:47" ht="11.25" customHeight="1" x14ac:dyDescent="0.2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</row>
    <row r="318" spans="1:47" ht="11.25" customHeight="1" x14ac:dyDescent="0.2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</row>
    <row r="319" spans="1:47" ht="11.25" customHeight="1" x14ac:dyDescent="0.2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</row>
    <row r="320" spans="1:47" ht="11.25" customHeight="1" x14ac:dyDescent="0.2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</row>
    <row r="321" spans="1:47" ht="11.25" customHeight="1" x14ac:dyDescent="0.2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</row>
    <row r="322" spans="1:47" ht="11.25" customHeight="1" x14ac:dyDescent="0.2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</row>
    <row r="323" spans="1:47" ht="11.25" customHeight="1" x14ac:dyDescent="0.2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</row>
    <row r="324" spans="1:47" ht="11.25" customHeight="1" x14ac:dyDescent="0.2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</row>
    <row r="325" spans="1:47" ht="11.25" customHeight="1" x14ac:dyDescent="0.2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</row>
    <row r="326" spans="1:47" ht="11.25" customHeight="1" x14ac:dyDescent="0.2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</row>
    <row r="327" spans="1:47" ht="11.25" customHeight="1" x14ac:dyDescent="0.2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</row>
    <row r="328" spans="1:47" ht="11.25" customHeight="1" x14ac:dyDescent="0.2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</row>
    <row r="329" spans="1:47" ht="11.25" customHeight="1" x14ac:dyDescent="0.2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</row>
    <row r="330" spans="1:47" ht="11.25" customHeight="1" x14ac:dyDescent="0.2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</row>
    <row r="331" spans="1:47" ht="11.25" customHeight="1" x14ac:dyDescent="0.2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</row>
    <row r="332" spans="1:47" ht="11.25" customHeight="1" x14ac:dyDescent="0.2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</row>
    <row r="333" spans="1:47" ht="11.25" customHeight="1" x14ac:dyDescent="0.2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</row>
    <row r="334" spans="1:47" ht="11.25" customHeight="1" x14ac:dyDescent="0.2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</row>
    <row r="335" spans="1:47" ht="11.25" customHeight="1" x14ac:dyDescent="0.2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</row>
    <row r="336" spans="1:47" ht="11.25" customHeight="1" x14ac:dyDescent="0.2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</row>
    <row r="337" spans="1:47" ht="11.25" customHeight="1" x14ac:dyDescent="0.2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</row>
    <row r="338" spans="1:47" ht="11.25" customHeight="1" x14ac:dyDescent="0.2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</row>
    <row r="339" spans="1:47" ht="11.25" customHeight="1" x14ac:dyDescent="0.2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</row>
    <row r="340" spans="1:47" ht="11.25" customHeight="1" x14ac:dyDescent="0.2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</row>
    <row r="341" spans="1:47" ht="11.25" customHeight="1" x14ac:dyDescent="0.2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</row>
    <row r="342" spans="1:47" ht="11.25" customHeight="1" x14ac:dyDescent="0.2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</row>
    <row r="343" spans="1:47" ht="11.25" customHeight="1" x14ac:dyDescent="0.2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</row>
    <row r="344" spans="1:47" ht="11.25" customHeight="1" x14ac:dyDescent="0.2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</row>
    <row r="345" spans="1:47" ht="11.25" customHeight="1" x14ac:dyDescent="0.2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</row>
    <row r="346" spans="1:47" ht="11.25" customHeight="1" x14ac:dyDescent="0.2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</row>
    <row r="347" spans="1:47" ht="11.25" customHeight="1" x14ac:dyDescent="0.2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</row>
    <row r="348" spans="1:47" ht="11.25" customHeight="1" x14ac:dyDescent="0.2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</row>
    <row r="349" spans="1:47" ht="11.25" customHeight="1" x14ac:dyDescent="0.2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</row>
    <row r="350" spans="1:47" ht="11.25" customHeight="1" x14ac:dyDescent="0.2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</row>
    <row r="351" spans="1:47" ht="11.25" customHeight="1" x14ac:dyDescent="0.2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</row>
    <row r="352" spans="1:47" ht="11.25" customHeight="1" x14ac:dyDescent="0.2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</row>
    <row r="353" spans="1:47" ht="11.25" customHeight="1" x14ac:dyDescent="0.2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</row>
    <row r="354" spans="1:47" ht="11.25" customHeight="1" x14ac:dyDescent="0.2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</row>
    <row r="355" spans="1:47" ht="11.25" customHeight="1" x14ac:dyDescent="0.2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</row>
    <row r="356" spans="1:47" ht="11.25" customHeight="1" x14ac:dyDescent="0.2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</row>
    <row r="357" spans="1:47" ht="11.25" customHeight="1" x14ac:dyDescent="0.2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</row>
    <row r="358" spans="1:47" ht="11.25" customHeight="1" x14ac:dyDescent="0.2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</row>
    <row r="359" spans="1:47" ht="11.25" customHeight="1" x14ac:dyDescent="0.2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</row>
    <row r="360" spans="1:47" ht="11.25" customHeight="1" x14ac:dyDescent="0.2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</row>
    <row r="361" spans="1:47" ht="11.25" customHeight="1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</row>
    <row r="362" spans="1:47" ht="11.25" customHeight="1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</row>
    <row r="363" spans="1:47" ht="11.25" customHeight="1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</row>
    <row r="364" spans="1:47" ht="11.25" customHeight="1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</row>
    <row r="365" spans="1:47" ht="11.25" customHeight="1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</row>
    <row r="366" spans="1:47" ht="11.25" customHeight="1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</row>
    <row r="367" spans="1:47" ht="11.25" customHeight="1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</row>
    <row r="368" spans="1:47" ht="11.25" customHeight="1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</row>
    <row r="369" spans="1:47" ht="11.25" customHeight="1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</row>
    <row r="370" spans="1:47" ht="11.25" customHeight="1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</row>
    <row r="371" spans="1:47" ht="11.25" customHeight="1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</row>
    <row r="372" spans="1:47" ht="11.25" customHeight="1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</row>
    <row r="373" spans="1:47" ht="11.25" customHeight="1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</row>
    <row r="374" spans="1:47" ht="11.25" customHeight="1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</row>
    <row r="375" spans="1:47" ht="11.25" customHeight="1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</row>
    <row r="376" spans="1:47" ht="11.25" customHeight="1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</row>
    <row r="377" spans="1:47" ht="11.25" customHeight="1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</row>
    <row r="378" spans="1:47" ht="11.25" customHeight="1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</row>
    <row r="379" spans="1:47" ht="11.25" customHeight="1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</row>
    <row r="380" spans="1:47" ht="11.25" customHeight="1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</row>
    <row r="381" spans="1:47" ht="11.25" customHeight="1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</row>
    <row r="382" spans="1:47" ht="11.25" customHeight="1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</row>
    <row r="383" spans="1:47" ht="11.25" customHeight="1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</row>
    <row r="384" spans="1:47" ht="11.25" customHeight="1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</row>
    <row r="385" spans="1:47" ht="11.25" customHeight="1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</row>
    <row r="386" spans="1:47" ht="11.25" customHeight="1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</row>
    <row r="387" spans="1:47" ht="11.25" customHeight="1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</row>
    <row r="388" spans="1:47" ht="11.25" customHeight="1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</row>
    <row r="389" spans="1:47" ht="11.25" customHeight="1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</row>
    <row r="390" spans="1:47" ht="11.25" customHeight="1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</row>
    <row r="391" spans="1:47" ht="11.25" customHeight="1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</row>
    <row r="392" spans="1:47" ht="11.25" customHeight="1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</row>
    <row r="393" spans="1:47" ht="11.25" customHeight="1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</row>
    <row r="394" spans="1:47" ht="11.25" customHeight="1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</row>
    <row r="395" spans="1:47" ht="11.25" customHeight="1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</row>
    <row r="396" spans="1:47" ht="11.25" customHeight="1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</row>
    <row r="397" spans="1:47" ht="11.25" customHeight="1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</row>
    <row r="398" spans="1:47" ht="11.25" customHeight="1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</row>
    <row r="399" spans="1:47" ht="11.25" customHeight="1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</row>
    <row r="400" spans="1:47" ht="11.25" customHeight="1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</row>
    <row r="401" spans="1:47" ht="11.25" customHeight="1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</row>
    <row r="402" spans="1:47" ht="11.25" customHeight="1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</row>
    <row r="403" spans="1:47" ht="11.25" customHeight="1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</row>
    <row r="404" spans="1:47" ht="11.25" customHeight="1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</row>
    <row r="405" spans="1:47" ht="11.25" customHeight="1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</row>
    <row r="406" spans="1:47" ht="11.25" customHeight="1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</row>
    <row r="407" spans="1:47" ht="11.25" customHeight="1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</row>
    <row r="408" spans="1:47" ht="11.25" customHeight="1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</row>
    <row r="409" spans="1:47" ht="11.25" customHeight="1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</row>
    <row r="410" spans="1:47" ht="11.25" customHeight="1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</row>
    <row r="411" spans="1:47" ht="11.25" customHeight="1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</row>
    <row r="412" spans="1:47" ht="11.25" customHeight="1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</row>
    <row r="413" spans="1:47" ht="11.25" customHeight="1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</row>
    <row r="414" spans="1:47" ht="11.25" customHeight="1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</row>
    <row r="415" spans="1:47" ht="11.25" customHeight="1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</row>
    <row r="416" spans="1:47" ht="11.25" customHeight="1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</row>
    <row r="417" spans="1:47" ht="11.25" customHeight="1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</row>
    <row r="418" spans="1:47" ht="11.25" customHeight="1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</row>
    <row r="419" spans="1:47" ht="11.25" customHeight="1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</row>
    <row r="420" spans="1:47" ht="11.25" customHeight="1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</row>
    <row r="421" spans="1:47" ht="11.25" customHeight="1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</row>
    <row r="422" spans="1:47" ht="11.25" customHeight="1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</row>
    <row r="423" spans="1:47" ht="11.25" customHeight="1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</row>
    <row r="424" spans="1:47" ht="11.25" customHeight="1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</row>
    <row r="425" spans="1:47" ht="11.25" customHeight="1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</row>
    <row r="426" spans="1:47" ht="11.25" customHeight="1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</row>
    <row r="427" spans="1:47" ht="11.25" customHeight="1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</row>
    <row r="428" spans="1:47" ht="11.25" customHeight="1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</row>
    <row r="429" spans="1:47" ht="11.25" customHeight="1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</row>
    <row r="430" spans="1:47" ht="11.25" customHeight="1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</row>
    <row r="431" spans="1:47" ht="11.25" customHeight="1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</row>
    <row r="432" spans="1:47" ht="11.25" customHeight="1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</row>
    <row r="433" spans="1:47" ht="11.25" customHeight="1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</row>
    <row r="434" spans="1:47" ht="11.25" customHeight="1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</row>
    <row r="435" spans="1:47" ht="11.25" customHeight="1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</row>
    <row r="436" spans="1:47" ht="11.25" customHeight="1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</row>
    <row r="437" spans="1:47" ht="11.25" customHeight="1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</row>
    <row r="438" spans="1:47" ht="11.25" customHeight="1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</row>
    <row r="439" spans="1:47" ht="11.25" customHeight="1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</row>
    <row r="440" spans="1:47" ht="11.25" customHeight="1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</row>
    <row r="441" spans="1:47" ht="11.25" customHeight="1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</row>
    <row r="442" spans="1:47" ht="11.25" customHeight="1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</row>
    <row r="443" spans="1:47" ht="11.25" customHeight="1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</row>
    <row r="444" spans="1:47" ht="11.25" customHeight="1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</row>
    <row r="445" spans="1:47" ht="11.25" customHeight="1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</row>
    <row r="446" spans="1:47" ht="11.25" customHeight="1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</row>
    <row r="447" spans="1:47" ht="11.25" customHeight="1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</row>
    <row r="448" spans="1:47" ht="11.25" customHeight="1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</row>
    <row r="449" spans="1:47" ht="11.25" customHeight="1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</row>
    <row r="450" spans="1:47" ht="11.25" customHeight="1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</row>
    <row r="451" spans="1:47" ht="11.25" customHeight="1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</row>
    <row r="452" spans="1:47" ht="11.25" customHeight="1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</row>
    <row r="453" spans="1:47" ht="11.25" customHeight="1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</row>
    <row r="454" spans="1:47" ht="11.25" customHeight="1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</row>
    <row r="455" spans="1:47" ht="11.25" customHeight="1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</row>
    <row r="456" spans="1:47" ht="11.25" customHeight="1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</row>
    <row r="457" spans="1:47" ht="11.25" customHeight="1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</row>
    <row r="458" spans="1:47" ht="11.25" customHeight="1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</row>
    <row r="459" spans="1:47" ht="11.25" customHeight="1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</row>
    <row r="460" spans="1:47" ht="11.25" customHeight="1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</row>
    <row r="461" spans="1:47" ht="11.25" customHeight="1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</row>
    <row r="462" spans="1:47" ht="11.25" customHeight="1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</row>
    <row r="463" spans="1:47" ht="11.25" customHeight="1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</row>
    <row r="464" spans="1:47" ht="11.25" customHeight="1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</row>
    <row r="465" spans="1:47" ht="11.25" customHeight="1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</row>
    <row r="466" spans="1:47" ht="11.25" customHeight="1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</row>
    <row r="467" spans="1:47" ht="11.25" customHeight="1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</row>
    <row r="468" spans="1:47" ht="11.25" customHeight="1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</row>
    <row r="469" spans="1:47" ht="11.25" customHeight="1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</row>
    <row r="470" spans="1:47" ht="11.25" customHeight="1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</row>
    <row r="471" spans="1:47" ht="11.25" customHeight="1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</row>
    <row r="472" spans="1:47" ht="11.25" customHeight="1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</row>
    <row r="473" spans="1:47" ht="11.25" customHeight="1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</row>
    <row r="474" spans="1:47" ht="11.25" customHeight="1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</row>
    <row r="475" spans="1:47" ht="11.25" customHeight="1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</row>
    <row r="476" spans="1:47" ht="11.25" customHeight="1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</row>
    <row r="477" spans="1:47" ht="11.25" customHeight="1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</row>
    <row r="478" spans="1:47" ht="11.25" customHeight="1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</row>
    <row r="479" spans="1:47" ht="11.25" customHeight="1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</row>
    <row r="480" spans="1:47" ht="11.25" customHeight="1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</row>
    <row r="481" spans="1:47" ht="11.25" customHeight="1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</row>
    <row r="482" spans="1:47" ht="11.25" customHeight="1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</row>
    <row r="483" spans="1:47" ht="11.25" customHeight="1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</row>
    <row r="484" spans="1:47" ht="11.25" customHeight="1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</row>
    <row r="485" spans="1:47" ht="11.25" customHeight="1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</row>
    <row r="486" spans="1:47" ht="11.25" customHeight="1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</row>
    <row r="487" spans="1:47" ht="11.25" customHeight="1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</row>
    <row r="488" spans="1:47" ht="11.25" customHeight="1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</row>
    <row r="489" spans="1:47" ht="11.25" customHeight="1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</row>
    <row r="490" spans="1:47" ht="11.25" customHeight="1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</row>
    <row r="491" spans="1:47" ht="11.25" customHeight="1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</row>
    <row r="492" spans="1:47" ht="11.25" customHeight="1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</row>
    <row r="493" spans="1:47" ht="11.25" customHeight="1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</row>
    <row r="494" spans="1:47" ht="11.25" customHeight="1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</row>
    <row r="495" spans="1:47" ht="11.25" customHeight="1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</row>
    <row r="496" spans="1:47" ht="11.25" customHeight="1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</row>
    <row r="497" spans="1:47" ht="11.25" customHeight="1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</row>
    <row r="498" spans="1:47" ht="11.25" customHeight="1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</row>
    <row r="499" spans="1:47" ht="11.25" customHeight="1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</row>
    <row r="500" spans="1:47" ht="11.25" customHeight="1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</row>
    <row r="501" spans="1:47" ht="11.25" customHeight="1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</row>
    <row r="502" spans="1:47" ht="11.25" customHeight="1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</row>
    <row r="503" spans="1:47" ht="11.25" customHeight="1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</row>
    <row r="504" spans="1:47" ht="11.25" customHeight="1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</row>
    <row r="505" spans="1:47" ht="11.25" customHeight="1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</row>
    <row r="506" spans="1:47" ht="11.25" customHeight="1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</row>
    <row r="507" spans="1:47" ht="11.25" customHeight="1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</row>
    <row r="508" spans="1:47" ht="11.25" customHeight="1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</row>
    <row r="509" spans="1:47" ht="11.25" customHeight="1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</row>
    <row r="510" spans="1:47" ht="11.25" customHeight="1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</row>
    <row r="511" spans="1:47" ht="11.25" customHeight="1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</row>
    <row r="512" spans="1:47" ht="11.25" customHeight="1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</row>
    <row r="513" spans="1:47" ht="11.25" customHeight="1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</row>
    <row r="514" spans="1:47" ht="11.25" customHeight="1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</row>
    <row r="515" spans="1:47" ht="11.25" customHeight="1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</row>
    <row r="516" spans="1:47" ht="11.25" customHeight="1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</row>
    <row r="517" spans="1:47" ht="11.25" customHeight="1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</row>
    <row r="518" spans="1:47" ht="11.25" customHeight="1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</row>
    <row r="519" spans="1:47" ht="11.25" customHeight="1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</row>
    <row r="520" spans="1:47" ht="11.25" customHeight="1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</row>
    <row r="521" spans="1:47" ht="11.25" customHeight="1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</row>
    <row r="522" spans="1:47" ht="11.25" customHeight="1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</row>
    <row r="523" spans="1:47" ht="11.25" customHeight="1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</row>
    <row r="524" spans="1:47" ht="11.25" customHeight="1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</row>
    <row r="525" spans="1:47" ht="11.25" customHeight="1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</row>
    <row r="526" spans="1:47" ht="11.25" customHeight="1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</row>
    <row r="527" spans="1:47" ht="11.25" customHeight="1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</row>
    <row r="528" spans="1:47" ht="11.25" customHeight="1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</row>
    <row r="529" spans="1:47" ht="11.25" customHeight="1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</row>
    <row r="530" spans="1:47" ht="11.25" customHeight="1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</row>
    <row r="531" spans="1:47" ht="11.25" customHeight="1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</row>
    <row r="532" spans="1:47" ht="11.25" customHeight="1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</row>
    <row r="533" spans="1:47" ht="11.25" customHeight="1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</row>
    <row r="534" spans="1:47" ht="11.25" customHeight="1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</row>
    <row r="535" spans="1:47" ht="11.25" customHeight="1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</row>
    <row r="536" spans="1:47" ht="11.25" customHeight="1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</row>
    <row r="537" spans="1:47" ht="11.25" customHeight="1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</row>
    <row r="538" spans="1:47" ht="11.25" customHeight="1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</row>
    <row r="539" spans="1:47" ht="11.25" customHeight="1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</row>
    <row r="540" spans="1:47" ht="11.25" customHeight="1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</row>
    <row r="541" spans="1:47" ht="11.25" customHeight="1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</row>
    <row r="542" spans="1:47" ht="11.25" customHeight="1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</row>
    <row r="543" spans="1:47" ht="11.25" customHeight="1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</row>
    <row r="544" spans="1:47" ht="11.25" customHeight="1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</row>
    <row r="545" spans="1:47" ht="11.25" customHeight="1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</row>
    <row r="546" spans="1:47" ht="11.25" customHeight="1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</row>
    <row r="547" spans="1:47" ht="11.25" customHeight="1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</row>
    <row r="548" spans="1:47" ht="11.25" customHeight="1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</row>
    <row r="549" spans="1:47" ht="11.25" customHeight="1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</row>
    <row r="550" spans="1:47" ht="11.25" customHeight="1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</row>
    <row r="551" spans="1:47" ht="11.25" customHeight="1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</row>
    <row r="552" spans="1:47" ht="11.25" customHeight="1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</row>
    <row r="553" spans="1:47" ht="11.25" customHeight="1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</row>
    <row r="554" spans="1:47" ht="11.25" customHeight="1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</row>
    <row r="555" spans="1:47" ht="11.25" customHeight="1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</row>
    <row r="556" spans="1:47" ht="11.25" customHeight="1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</row>
    <row r="557" spans="1:47" ht="11.25" customHeight="1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</row>
    <row r="558" spans="1:47" ht="11.25" customHeight="1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</row>
    <row r="559" spans="1:47" ht="11.25" customHeight="1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</row>
    <row r="560" spans="1:47" ht="11.25" customHeight="1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</row>
    <row r="561" spans="1:47" ht="11.25" customHeight="1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</row>
    <row r="562" spans="1:47" ht="11.25" customHeight="1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</row>
    <row r="563" spans="1:47" ht="11.25" customHeight="1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</row>
    <row r="564" spans="1:47" ht="11.25" customHeight="1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</row>
    <row r="565" spans="1:47" ht="11.25" customHeight="1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</row>
    <row r="566" spans="1:47" ht="11.25" customHeight="1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</row>
    <row r="567" spans="1:47" ht="11.25" customHeight="1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</row>
    <row r="568" spans="1:47" ht="11.25" customHeight="1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</row>
    <row r="569" spans="1:47" ht="11.25" customHeight="1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</row>
    <row r="570" spans="1:47" ht="11.25" customHeight="1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</row>
    <row r="571" spans="1:47" ht="11.25" customHeight="1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</row>
    <row r="572" spans="1:47" ht="11.25" customHeight="1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</row>
    <row r="573" spans="1:47" ht="11.25" customHeight="1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</row>
    <row r="574" spans="1:47" ht="11.25" customHeight="1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</row>
    <row r="575" spans="1:47" ht="11.25" customHeight="1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</row>
    <row r="576" spans="1:47" ht="11.25" customHeight="1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</row>
    <row r="577" spans="1:47" ht="11.25" customHeight="1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</row>
    <row r="578" spans="1:47" ht="11.25" customHeight="1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</row>
    <row r="579" spans="1:47" ht="11.25" customHeight="1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</row>
    <row r="580" spans="1:47" ht="11.25" customHeight="1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</row>
    <row r="581" spans="1:47" ht="11.25" customHeight="1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</row>
    <row r="582" spans="1:47" ht="11.25" customHeight="1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</row>
    <row r="583" spans="1:47" ht="11.25" customHeight="1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</row>
    <row r="584" spans="1:47" ht="11.25" customHeight="1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</row>
    <row r="585" spans="1:47" ht="11.25" customHeight="1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</row>
    <row r="586" spans="1:47" ht="11.25" customHeight="1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</row>
    <row r="587" spans="1:47" ht="11.25" customHeight="1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</row>
    <row r="588" spans="1:47" ht="11.25" customHeight="1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</row>
    <row r="589" spans="1:47" ht="11.25" customHeight="1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</row>
    <row r="590" spans="1:47" ht="11.25" customHeight="1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</row>
    <row r="591" spans="1:47" ht="11.25" customHeight="1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</row>
    <row r="592" spans="1:47" ht="11.25" customHeight="1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</row>
    <row r="593" spans="1:47" ht="11.25" customHeight="1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</row>
    <row r="594" spans="1:47" ht="11.25" customHeight="1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</row>
    <row r="595" spans="1:47" ht="11.25" customHeight="1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</row>
    <row r="596" spans="1:47" ht="11.25" customHeight="1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</row>
    <row r="597" spans="1:47" ht="11.25" customHeight="1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</row>
    <row r="598" spans="1:47" ht="11.25" customHeight="1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</row>
    <row r="599" spans="1:47" ht="11.25" customHeight="1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</row>
    <row r="600" spans="1:47" ht="11.25" customHeight="1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</row>
    <row r="601" spans="1:47" ht="11.25" customHeight="1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</row>
    <row r="602" spans="1:47" ht="11.25" customHeight="1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</row>
    <row r="603" spans="1:47" ht="11.25" customHeight="1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</row>
    <row r="604" spans="1:47" ht="11.25" customHeight="1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</row>
    <row r="605" spans="1:47" ht="11.25" customHeight="1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</row>
    <row r="606" spans="1:47" ht="11.25" customHeight="1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</row>
    <row r="607" spans="1:47" ht="11.25" customHeight="1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</row>
    <row r="608" spans="1:47" ht="11.25" customHeight="1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</row>
    <row r="609" spans="1:47" ht="11.25" customHeight="1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</row>
    <row r="610" spans="1:47" ht="11.25" customHeight="1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</row>
    <row r="611" spans="1:47" ht="11.25" customHeight="1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</row>
    <row r="612" spans="1:47" ht="11.25" customHeight="1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</row>
    <row r="613" spans="1:47" ht="11.25" customHeight="1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</row>
    <row r="614" spans="1:47" ht="11.25" customHeight="1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</row>
    <row r="615" spans="1:47" ht="11.25" customHeight="1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</row>
    <row r="616" spans="1:47" ht="11.25" customHeight="1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</row>
    <row r="617" spans="1:47" ht="11.25" customHeight="1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</row>
    <row r="618" spans="1:47" ht="11.25" customHeight="1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</row>
    <row r="619" spans="1:47" ht="11.25" customHeight="1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</row>
    <row r="620" spans="1:47" ht="11.25" customHeight="1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</row>
    <row r="621" spans="1:47" ht="11.25" customHeight="1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</row>
    <row r="622" spans="1:47" ht="11.25" customHeight="1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</row>
    <row r="623" spans="1:47" ht="11.25" customHeight="1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</row>
    <row r="624" spans="1:47" ht="11.25" customHeight="1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</row>
    <row r="625" spans="1:47" ht="11.25" customHeight="1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</row>
    <row r="626" spans="1:47" ht="11.25" customHeight="1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</row>
    <row r="627" spans="1:47" ht="11.25" customHeight="1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</row>
    <row r="628" spans="1:47" ht="11.25" customHeight="1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</row>
    <row r="629" spans="1:47" ht="11.25" customHeight="1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</row>
    <row r="630" spans="1:47" ht="11.25" customHeight="1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</row>
    <row r="631" spans="1:47" ht="11.25" customHeight="1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</row>
    <row r="632" spans="1:47" ht="11.25" customHeight="1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</row>
    <row r="633" spans="1:47" ht="11.25" customHeight="1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</row>
    <row r="634" spans="1:47" ht="11.25" customHeight="1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</row>
    <row r="635" spans="1:47" ht="11.25" customHeight="1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</row>
    <row r="636" spans="1:47" ht="11.25" customHeight="1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</row>
    <row r="637" spans="1:47" ht="11.25" customHeight="1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</row>
    <row r="638" spans="1:47" ht="11.25" customHeight="1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</row>
    <row r="639" spans="1:47" ht="11.25" customHeight="1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</row>
    <row r="640" spans="1:47" ht="11.25" customHeight="1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</row>
    <row r="641" spans="1:47" ht="11.25" customHeight="1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</row>
    <row r="642" spans="1:47" ht="11.25" customHeight="1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</row>
    <row r="643" spans="1:47" ht="11.25" customHeight="1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</row>
    <row r="644" spans="1:47" ht="11.25" customHeight="1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</row>
    <row r="645" spans="1:47" ht="11.25" customHeight="1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</row>
    <row r="646" spans="1:47" ht="11.25" customHeight="1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</row>
    <row r="647" spans="1:47" ht="11.25" customHeight="1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</row>
    <row r="648" spans="1:47" ht="11.25" customHeight="1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</row>
    <row r="649" spans="1:47" ht="11.25" customHeight="1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</row>
    <row r="650" spans="1:47" ht="11.25" customHeight="1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</row>
    <row r="651" spans="1:47" ht="11.25" customHeight="1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</row>
    <row r="652" spans="1:47" ht="11.25" customHeight="1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</row>
    <row r="653" spans="1:47" ht="11.25" customHeight="1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</row>
    <row r="654" spans="1:47" ht="11.25" customHeight="1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</row>
    <row r="655" spans="1:47" ht="11.25" customHeight="1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</row>
    <row r="656" spans="1:47" ht="11.25" customHeight="1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</row>
    <row r="657" spans="1:47" ht="11.25" customHeight="1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</row>
    <row r="658" spans="1:47" ht="11.25" customHeight="1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</row>
    <row r="659" spans="1:47" ht="11.25" customHeight="1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</row>
    <row r="660" spans="1:47" ht="11.25" customHeight="1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</row>
    <row r="661" spans="1:47" ht="11.25" customHeight="1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</row>
    <row r="662" spans="1:47" ht="11.25" customHeight="1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</row>
    <row r="663" spans="1:47" ht="11.25" customHeight="1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</row>
    <row r="664" spans="1:47" ht="11.25" customHeight="1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</row>
    <row r="665" spans="1:47" ht="11.25" customHeight="1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</row>
    <row r="666" spans="1:47" ht="11.25" customHeight="1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</row>
    <row r="667" spans="1:47" ht="11.25" customHeight="1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</row>
    <row r="668" spans="1:47" ht="11.25" customHeight="1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</row>
    <row r="669" spans="1:47" ht="11.25" customHeight="1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</row>
    <row r="670" spans="1:47" ht="11.25" customHeight="1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</row>
    <row r="671" spans="1:47" ht="11.25" customHeight="1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</row>
    <row r="672" spans="1:47" ht="11.25" customHeight="1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</row>
    <row r="673" spans="1:47" ht="11.25" customHeight="1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</row>
    <row r="674" spans="1:47" ht="11.25" customHeight="1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</row>
    <row r="675" spans="1:47" ht="11.25" customHeight="1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</row>
    <row r="676" spans="1:47" ht="11.25" customHeight="1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</row>
    <row r="677" spans="1:47" ht="11.25" customHeight="1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</row>
    <row r="678" spans="1:47" ht="11.25" customHeight="1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</row>
    <row r="679" spans="1:47" ht="11.25" customHeight="1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</row>
    <row r="680" spans="1:47" ht="11.25" customHeight="1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</row>
    <row r="681" spans="1:47" ht="11.25" customHeight="1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</row>
    <row r="682" spans="1:47" ht="11.25" customHeight="1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</row>
    <row r="683" spans="1:47" ht="11.25" customHeight="1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</row>
    <row r="684" spans="1:47" ht="11.25" customHeight="1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</row>
    <row r="685" spans="1:47" ht="11.25" customHeight="1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</row>
    <row r="686" spans="1:47" ht="11.25" customHeight="1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</row>
    <row r="687" spans="1:47" ht="11.25" customHeight="1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</row>
    <row r="688" spans="1:47" ht="11.25" customHeight="1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</row>
    <row r="689" spans="1:47" ht="11.25" customHeight="1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</row>
    <row r="690" spans="1:47" ht="11.25" customHeight="1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</row>
    <row r="691" spans="1:47" ht="11.25" customHeight="1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</row>
    <row r="692" spans="1:47" ht="11.25" customHeight="1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</row>
    <row r="693" spans="1:47" ht="11.25" customHeight="1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</row>
    <row r="694" spans="1:47" ht="11.25" customHeight="1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</row>
    <row r="695" spans="1:47" ht="11.25" customHeight="1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</row>
    <row r="696" spans="1:47" ht="11.25" customHeight="1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</row>
    <row r="697" spans="1:47" ht="11.25" customHeight="1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</row>
    <row r="698" spans="1:47" ht="11.25" customHeight="1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</row>
    <row r="699" spans="1:47" ht="11.25" customHeight="1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</row>
    <row r="700" spans="1:47" ht="11.25" customHeight="1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</row>
    <row r="701" spans="1:47" ht="11.25" customHeight="1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</row>
    <row r="702" spans="1:47" ht="11.25" customHeight="1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</row>
    <row r="703" spans="1:47" ht="11.25" customHeight="1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</row>
    <row r="704" spans="1:47" ht="11.25" customHeight="1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</row>
    <row r="705" spans="1:47" ht="11.25" customHeight="1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</row>
    <row r="706" spans="1:47" ht="11.25" customHeight="1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</row>
    <row r="707" spans="1:47" ht="11.25" customHeight="1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</row>
    <row r="708" spans="1:47" ht="11.25" customHeight="1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</row>
    <row r="709" spans="1:47" ht="11.25" customHeight="1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</row>
    <row r="710" spans="1:47" ht="11.25" customHeight="1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</row>
    <row r="711" spans="1:47" ht="11.25" customHeight="1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</row>
    <row r="712" spans="1:47" ht="11.25" customHeight="1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</row>
    <row r="713" spans="1:47" ht="11.25" customHeight="1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</row>
    <row r="714" spans="1:47" ht="11.25" customHeight="1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</row>
    <row r="715" spans="1:47" ht="11.25" customHeight="1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</row>
    <row r="716" spans="1:47" ht="11.25" customHeight="1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</row>
    <row r="717" spans="1:47" ht="11.25" customHeight="1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</row>
    <row r="718" spans="1:47" ht="11.25" customHeight="1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</row>
    <row r="719" spans="1:47" ht="11.25" customHeight="1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</row>
    <row r="720" spans="1:47" ht="11.25" customHeight="1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</row>
    <row r="721" spans="1:47" ht="11.25" customHeight="1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</row>
    <row r="722" spans="1:47" ht="11.25" customHeight="1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</row>
    <row r="723" spans="1:47" ht="11.25" customHeight="1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</row>
    <row r="724" spans="1:47" ht="11.25" customHeight="1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</row>
    <row r="725" spans="1:47" ht="11.25" customHeight="1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</row>
    <row r="726" spans="1:47" ht="11.25" customHeight="1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</row>
    <row r="727" spans="1:47" ht="11.25" customHeight="1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</row>
    <row r="728" spans="1:47" ht="11.25" customHeight="1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</row>
    <row r="729" spans="1:47" ht="11.25" customHeight="1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</row>
    <row r="730" spans="1:47" ht="11.25" customHeight="1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</row>
    <row r="731" spans="1:47" ht="11.25" customHeight="1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</row>
    <row r="732" spans="1:47" ht="11.25" customHeight="1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</row>
    <row r="733" spans="1:47" ht="11.25" customHeight="1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</row>
    <row r="734" spans="1:47" ht="11.25" customHeight="1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</row>
    <row r="735" spans="1:47" ht="11.25" customHeight="1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</row>
    <row r="736" spans="1:47" ht="11.25" customHeight="1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</row>
    <row r="737" spans="1:47" ht="11.25" customHeight="1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</row>
    <row r="738" spans="1:47" ht="11.25" customHeight="1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</row>
    <row r="739" spans="1:47" ht="11.25" customHeight="1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</row>
    <row r="740" spans="1:47" ht="11.25" customHeight="1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</row>
    <row r="741" spans="1:47" ht="11.25" customHeight="1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</row>
    <row r="742" spans="1:47" ht="11.25" customHeight="1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</row>
    <row r="743" spans="1:47" ht="11.25" customHeight="1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</row>
    <row r="744" spans="1:47" ht="11.25" customHeight="1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</row>
    <row r="745" spans="1:47" ht="11.25" customHeight="1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</row>
    <row r="746" spans="1:47" ht="11.25" customHeight="1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</row>
    <row r="747" spans="1:47" ht="11.25" customHeight="1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</row>
    <row r="748" spans="1:47" ht="11.25" customHeight="1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</row>
    <row r="749" spans="1:47" ht="11.25" customHeight="1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</row>
    <row r="750" spans="1:47" ht="11.25" customHeight="1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</row>
    <row r="751" spans="1:47" ht="11.25" customHeight="1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</row>
    <row r="752" spans="1:47" ht="11.25" customHeight="1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</row>
    <row r="753" spans="1:47" ht="11.25" customHeight="1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</row>
    <row r="754" spans="1:47" ht="11.25" customHeight="1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</row>
    <row r="755" spans="1:47" ht="11.25" customHeight="1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</row>
    <row r="756" spans="1:47" ht="11.25" customHeight="1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</row>
    <row r="757" spans="1:47" ht="11.25" customHeight="1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</row>
    <row r="758" spans="1:47" ht="11.25" customHeight="1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</row>
    <row r="759" spans="1:47" ht="11.25" customHeight="1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</row>
    <row r="760" spans="1:47" ht="11.25" customHeight="1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</row>
    <row r="761" spans="1:47" ht="11.25" customHeight="1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</row>
    <row r="762" spans="1:47" ht="11.25" customHeight="1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</row>
    <row r="763" spans="1:47" ht="11.25" customHeight="1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</row>
    <row r="764" spans="1:47" ht="11.25" customHeight="1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</row>
    <row r="765" spans="1:47" ht="11.25" customHeight="1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</row>
    <row r="766" spans="1:47" ht="11.25" customHeight="1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</row>
    <row r="767" spans="1:47" ht="11.25" customHeight="1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</row>
    <row r="768" spans="1:47" ht="11.25" customHeight="1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</row>
    <row r="769" spans="1:47" ht="11.25" customHeight="1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</row>
    <row r="770" spans="1:47" ht="11.25" customHeight="1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</row>
    <row r="771" spans="1:47" ht="11.25" customHeight="1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</row>
    <row r="772" spans="1:47" ht="11.25" customHeight="1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</row>
    <row r="773" spans="1:47" ht="11.25" customHeight="1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</row>
    <row r="774" spans="1:47" ht="11.25" customHeight="1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</row>
    <row r="775" spans="1:47" ht="11.25" customHeight="1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</row>
    <row r="776" spans="1:47" ht="11.25" customHeight="1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</row>
    <row r="777" spans="1:47" ht="11.25" customHeight="1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</row>
    <row r="778" spans="1:47" ht="11.25" customHeight="1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</row>
    <row r="779" spans="1:47" ht="11.25" customHeight="1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</row>
    <row r="780" spans="1:47" ht="11.25" customHeight="1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</row>
    <row r="781" spans="1:47" ht="11.25" customHeight="1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</row>
    <row r="782" spans="1:47" ht="11.25" customHeight="1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</row>
    <row r="783" spans="1:47" ht="11.25" customHeight="1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</row>
    <row r="784" spans="1:47" ht="11.25" customHeight="1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</row>
    <row r="785" spans="1:47" ht="11.25" customHeight="1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</row>
    <row r="786" spans="1:47" ht="11.25" customHeight="1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</row>
    <row r="787" spans="1:47" ht="11.25" customHeight="1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</row>
    <row r="788" spans="1:47" ht="11.25" customHeight="1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</row>
    <row r="789" spans="1:47" ht="11.25" customHeight="1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</row>
    <row r="790" spans="1:47" ht="11.25" customHeight="1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</row>
    <row r="791" spans="1:47" ht="11.25" customHeight="1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</row>
    <row r="792" spans="1:47" ht="11.25" customHeight="1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</row>
    <row r="793" spans="1:47" ht="11.25" customHeight="1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</row>
    <row r="794" spans="1:47" ht="11.25" customHeight="1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</row>
    <row r="795" spans="1:47" ht="11.25" customHeight="1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</row>
    <row r="796" spans="1:47" ht="11.25" customHeight="1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</row>
    <row r="797" spans="1:47" ht="11.25" customHeight="1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</row>
    <row r="798" spans="1:47" ht="11.25" customHeight="1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</row>
    <row r="799" spans="1:47" ht="11.25" customHeight="1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</row>
    <row r="800" spans="1:47" ht="11.25" customHeight="1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</row>
    <row r="801" spans="1:47" ht="11.25" customHeight="1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</row>
    <row r="802" spans="1:47" ht="11.25" customHeight="1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</row>
    <row r="803" spans="1:47" ht="11.25" customHeight="1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</row>
    <row r="804" spans="1:47" ht="11.25" customHeight="1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</row>
    <row r="805" spans="1:47" ht="11.25" customHeight="1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</row>
    <row r="806" spans="1:47" ht="11.25" customHeight="1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</row>
    <row r="807" spans="1:47" ht="11.25" customHeight="1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</row>
    <row r="808" spans="1:47" ht="11.25" customHeight="1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</row>
    <row r="809" spans="1:47" ht="11.25" customHeight="1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</row>
    <row r="810" spans="1:47" ht="11.25" customHeight="1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</row>
    <row r="811" spans="1:47" ht="11.25" customHeight="1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</row>
    <row r="812" spans="1:47" ht="11.25" customHeight="1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</row>
    <row r="813" spans="1:47" ht="11.25" customHeight="1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</row>
    <row r="814" spans="1:47" ht="11.25" customHeight="1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</row>
    <row r="815" spans="1:47" ht="11.25" customHeight="1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</row>
    <row r="816" spans="1:47" ht="11.25" customHeight="1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</row>
    <row r="817" spans="1:47" ht="11.25" customHeight="1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</row>
    <row r="818" spans="1:47" ht="11.25" customHeight="1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</row>
    <row r="819" spans="1:47" ht="11.25" customHeight="1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</row>
    <row r="820" spans="1:47" ht="11.25" customHeight="1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</row>
    <row r="821" spans="1:47" ht="11.25" customHeight="1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</row>
    <row r="822" spans="1:47" ht="11.25" customHeight="1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</row>
    <row r="823" spans="1:47" ht="11.25" customHeight="1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</row>
    <row r="824" spans="1:47" ht="11.25" customHeight="1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</row>
    <row r="825" spans="1:47" ht="11.25" customHeight="1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</row>
    <row r="826" spans="1:47" ht="11.25" customHeight="1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</row>
    <row r="827" spans="1:47" ht="11.25" customHeight="1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</row>
    <row r="828" spans="1:47" ht="11.25" customHeight="1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</row>
    <row r="829" spans="1:47" ht="11.25" customHeight="1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</row>
    <row r="830" spans="1:47" ht="11.25" customHeight="1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</row>
    <row r="831" spans="1:47" ht="11.25" customHeight="1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</row>
    <row r="832" spans="1:47" ht="11.25" customHeight="1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</row>
    <row r="833" spans="1:47" ht="11.25" customHeight="1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</row>
    <row r="834" spans="1:47" ht="11.25" customHeight="1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</row>
    <row r="835" spans="1:47" ht="11.25" customHeight="1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</row>
    <row r="836" spans="1:47" ht="11.25" customHeight="1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</row>
    <row r="837" spans="1:47" ht="11.25" customHeight="1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</row>
    <row r="838" spans="1:47" ht="11.25" customHeight="1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</row>
    <row r="839" spans="1:47" ht="11.25" customHeight="1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</row>
    <row r="840" spans="1:47" ht="11.25" customHeight="1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</row>
    <row r="841" spans="1:47" ht="11.25" customHeight="1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</row>
    <row r="842" spans="1:47" ht="11.25" customHeight="1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</row>
    <row r="843" spans="1:47" ht="11.25" customHeight="1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</row>
    <row r="844" spans="1:47" ht="11.25" customHeight="1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</row>
    <row r="845" spans="1:47" ht="11.25" customHeight="1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</row>
    <row r="846" spans="1:47" ht="11.25" customHeight="1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</row>
    <row r="847" spans="1:47" ht="11.25" customHeight="1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</row>
    <row r="848" spans="1:47" ht="11.25" customHeight="1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</row>
    <row r="849" spans="1:47" ht="11.25" customHeight="1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</row>
    <row r="850" spans="1:47" ht="11.25" customHeight="1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</row>
    <row r="851" spans="1:47" ht="11.25" customHeight="1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</row>
    <row r="852" spans="1:47" ht="11.25" customHeight="1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</row>
    <row r="853" spans="1:47" ht="11.25" customHeight="1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</row>
    <row r="854" spans="1:47" ht="11.25" customHeight="1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</row>
    <row r="855" spans="1:47" ht="11.25" customHeight="1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</row>
    <row r="856" spans="1:47" ht="11.25" customHeight="1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</row>
    <row r="857" spans="1:47" ht="11.25" customHeight="1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</row>
    <row r="858" spans="1:47" ht="11.25" customHeight="1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</row>
    <row r="859" spans="1:47" ht="11.25" customHeight="1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</row>
    <row r="860" spans="1:47" ht="11.25" customHeight="1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</row>
    <row r="861" spans="1:47" ht="11.25" customHeight="1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</row>
    <row r="862" spans="1:47" ht="11.25" customHeight="1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</row>
    <row r="863" spans="1:47" ht="11.25" customHeight="1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</row>
    <row r="864" spans="1:47" ht="11.25" customHeight="1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</row>
    <row r="865" spans="1:47" ht="11.25" customHeight="1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</row>
    <row r="866" spans="1:47" ht="11.25" customHeight="1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</row>
    <row r="867" spans="1:47" ht="11.25" customHeight="1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</row>
    <row r="868" spans="1:47" ht="11.25" customHeight="1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</row>
    <row r="869" spans="1:47" ht="11.25" customHeight="1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</row>
    <row r="870" spans="1:47" ht="11.25" customHeight="1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</row>
    <row r="871" spans="1:47" ht="11.25" customHeight="1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</row>
    <row r="872" spans="1:47" ht="11.25" customHeight="1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</row>
    <row r="873" spans="1:47" ht="11.25" customHeight="1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</row>
    <row r="874" spans="1:47" ht="11.25" customHeight="1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</row>
    <row r="875" spans="1:47" ht="11.25" customHeight="1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</row>
    <row r="876" spans="1:47" ht="11.25" customHeight="1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</row>
    <row r="877" spans="1:47" ht="11.25" customHeight="1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</row>
    <row r="878" spans="1:47" ht="11.25" customHeight="1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</row>
    <row r="879" spans="1:47" ht="11.25" customHeight="1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</row>
    <row r="880" spans="1:47" ht="11.25" customHeight="1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</row>
    <row r="881" spans="1:47" ht="11.25" customHeight="1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</row>
    <row r="882" spans="1:47" ht="11.25" customHeight="1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</row>
    <row r="883" spans="1:47" ht="11.25" customHeight="1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</row>
    <row r="884" spans="1:47" ht="11.25" customHeight="1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</row>
    <row r="885" spans="1:47" ht="11.25" customHeight="1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</row>
    <row r="886" spans="1:47" ht="11.25" customHeight="1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</row>
    <row r="887" spans="1:47" ht="11.25" customHeight="1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</row>
    <row r="888" spans="1:47" ht="11.25" customHeight="1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</row>
    <row r="889" spans="1:47" ht="11.25" customHeight="1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</row>
    <row r="890" spans="1:47" ht="11.25" customHeight="1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</row>
    <row r="891" spans="1:47" ht="11.25" customHeight="1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</row>
    <row r="892" spans="1:47" ht="11.25" customHeight="1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</row>
    <row r="893" spans="1:47" ht="11.25" customHeight="1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</row>
    <row r="894" spans="1:47" ht="11.25" customHeight="1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</row>
    <row r="895" spans="1:47" ht="11.25" customHeight="1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</row>
    <row r="896" spans="1:47" ht="11.25" customHeight="1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</row>
    <row r="897" spans="1:47" ht="11.25" customHeight="1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</row>
    <row r="898" spans="1:47" ht="11.25" customHeight="1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</row>
    <row r="899" spans="1:47" ht="11.25" customHeight="1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</row>
    <row r="900" spans="1:47" ht="11.25" customHeight="1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</row>
    <row r="901" spans="1:47" ht="11.25" customHeight="1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</row>
    <row r="902" spans="1:47" ht="11.25" customHeight="1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</row>
    <row r="903" spans="1:47" ht="11.25" customHeight="1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</row>
    <row r="904" spans="1:47" ht="11.25" customHeight="1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</row>
    <row r="905" spans="1:47" ht="11.25" customHeight="1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</row>
    <row r="906" spans="1:47" ht="11.25" customHeight="1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</row>
    <row r="907" spans="1:47" ht="11.25" customHeight="1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</row>
    <row r="908" spans="1:47" ht="11.25" customHeight="1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</row>
    <row r="909" spans="1:47" ht="11.25" customHeight="1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</row>
    <row r="910" spans="1:47" ht="11.25" customHeight="1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</row>
    <row r="911" spans="1:47" ht="11.25" customHeight="1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</row>
    <row r="912" spans="1:47" ht="11.25" customHeight="1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</row>
    <row r="913" spans="1:47" ht="11.25" customHeight="1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</row>
    <row r="914" spans="1:47" ht="11.25" customHeight="1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</row>
    <row r="915" spans="1:47" ht="11.25" customHeight="1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</row>
    <row r="916" spans="1:47" ht="11.25" customHeight="1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</row>
    <row r="917" spans="1:47" ht="11.25" customHeight="1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</row>
    <row r="918" spans="1:47" ht="11.25" customHeight="1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</row>
    <row r="919" spans="1:47" ht="11.25" customHeight="1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</row>
    <row r="920" spans="1:47" ht="11.25" customHeight="1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</row>
    <row r="921" spans="1:47" ht="11.25" customHeight="1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</row>
    <row r="922" spans="1:47" ht="11.25" customHeight="1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</row>
    <row r="923" spans="1:47" ht="11.25" customHeight="1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</row>
    <row r="924" spans="1:47" ht="11.25" customHeight="1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</row>
    <row r="925" spans="1:47" ht="11.25" customHeight="1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</row>
    <row r="926" spans="1:47" ht="11.25" customHeight="1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</row>
    <row r="927" spans="1:47" ht="11.25" customHeight="1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</row>
    <row r="928" spans="1:47" ht="11.25" customHeight="1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</row>
    <row r="929" spans="1:47" ht="11.25" customHeight="1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</row>
    <row r="930" spans="1:47" ht="11.25" customHeight="1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</row>
    <row r="931" spans="1:47" ht="11.25" customHeight="1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</row>
    <row r="932" spans="1:47" ht="11.25" customHeight="1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</row>
    <row r="933" spans="1:47" ht="11.25" customHeight="1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</row>
    <row r="934" spans="1:47" ht="11.25" customHeight="1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</row>
    <row r="935" spans="1:47" ht="11.25" customHeight="1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</row>
    <row r="936" spans="1:47" ht="11.25" customHeight="1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</row>
    <row r="937" spans="1:47" ht="11.25" customHeight="1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</row>
    <row r="938" spans="1:47" ht="11.25" customHeight="1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</row>
    <row r="939" spans="1:47" ht="11.25" customHeight="1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</row>
    <row r="940" spans="1:47" ht="11.25" customHeight="1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</row>
    <row r="941" spans="1:47" ht="11.25" customHeight="1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</row>
    <row r="942" spans="1:47" ht="11.25" customHeight="1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</row>
    <row r="943" spans="1:47" ht="11.25" customHeight="1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</row>
    <row r="944" spans="1:47" ht="11.25" customHeight="1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</row>
    <row r="945" spans="1:47" ht="11.25" customHeight="1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</row>
    <row r="946" spans="1:47" ht="11.25" customHeight="1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</row>
    <row r="947" spans="1:47" ht="11.25" customHeight="1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</row>
    <row r="948" spans="1:47" ht="11.25" customHeight="1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</row>
    <row r="949" spans="1:47" ht="11.25" customHeight="1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</row>
    <row r="950" spans="1:47" ht="11.25" customHeight="1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</row>
    <row r="951" spans="1:47" ht="11.25" customHeight="1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</row>
    <row r="952" spans="1:47" ht="11.25" customHeight="1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</row>
    <row r="953" spans="1:47" ht="11.25" customHeight="1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</row>
    <row r="954" spans="1:47" ht="11.25" customHeight="1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</row>
    <row r="955" spans="1:47" ht="11.25" customHeight="1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</row>
    <row r="956" spans="1:47" ht="11.25" customHeight="1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</row>
    <row r="957" spans="1:47" ht="11.25" customHeight="1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</row>
    <row r="958" spans="1:47" ht="11.25" customHeight="1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</row>
    <row r="959" spans="1:47" ht="11.25" customHeight="1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</row>
    <row r="960" spans="1:47" ht="11.25" customHeight="1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</row>
    <row r="961" spans="1:47" ht="11.25" customHeight="1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</row>
    <row r="962" spans="1:47" ht="11.25" customHeight="1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</row>
    <row r="963" spans="1:47" ht="11.25" customHeight="1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</row>
    <row r="964" spans="1:47" ht="11.25" customHeight="1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</row>
    <row r="965" spans="1:47" ht="11.25" customHeight="1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</row>
    <row r="966" spans="1:47" ht="11.25" customHeight="1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</row>
    <row r="967" spans="1:47" ht="11.25" customHeight="1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</row>
    <row r="968" spans="1:47" ht="11.25" customHeight="1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</row>
    <row r="969" spans="1:47" ht="11.25" customHeight="1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</row>
    <row r="970" spans="1:47" ht="11.25" customHeight="1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</row>
    <row r="971" spans="1:47" ht="11.25" customHeight="1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</row>
    <row r="972" spans="1:47" ht="11.25" customHeight="1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</row>
    <row r="973" spans="1:47" ht="11.25" customHeight="1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</row>
    <row r="974" spans="1:47" ht="11.25" customHeight="1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</row>
    <row r="975" spans="1:47" ht="11.25" customHeight="1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</row>
    <row r="976" spans="1:47" ht="11.25" customHeight="1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</row>
    <row r="977" spans="1:47" ht="11.25" customHeight="1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</row>
    <row r="978" spans="1:47" ht="11.25" customHeight="1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</row>
    <row r="979" spans="1:47" ht="11.25" customHeight="1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</row>
    <row r="980" spans="1:47" ht="11.25" customHeight="1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</row>
    <row r="981" spans="1:47" ht="11.25" customHeight="1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</row>
    <row r="982" spans="1:47" ht="11.25" customHeight="1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</row>
    <row r="983" spans="1:47" ht="11.25" customHeight="1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</row>
    <row r="984" spans="1:47" ht="11.25" customHeight="1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</row>
    <row r="985" spans="1:47" ht="11.25" customHeight="1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</row>
    <row r="986" spans="1:47" ht="11.25" customHeight="1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</row>
    <row r="987" spans="1:47" ht="11.25" customHeight="1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</row>
    <row r="988" spans="1:47" ht="11.25" customHeight="1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</row>
    <row r="989" spans="1:47" ht="11.25" customHeight="1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</row>
    <row r="990" spans="1:47" ht="11.25" customHeight="1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</row>
    <row r="991" spans="1:47" ht="11.25" customHeight="1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</row>
    <row r="992" spans="1:47" ht="11.25" customHeight="1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</row>
    <row r="993" spans="1:47" ht="11.25" customHeight="1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</row>
    <row r="994" spans="1:47" ht="11.25" customHeight="1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</row>
    <row r="995" spans="1:47" ht="11.25" customHeight="1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</row>
    <row r="996" spans="1:47" ht="11.25" customHeight="1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</row>
    <row r="997" spans="1:47" ht="11.25" customHeight="1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</row>
    <row r="998" spans="1:47" ht="11.25" customHeight="1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</row>
    <row r="999" spans="1:47" ht="11.25" customHeight="1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</row>
    <row r="1000" spans="1:47" ht="11.25" customHeight="1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</row>
  </sheetData>
  <conditionalFormatting sqref="Z3">
    <cfRule type="cellIs" dxfId="1" priority="1" operator="greaterThan">
      <formula>#REF!</formula>
    </cfRule>
    <cfRule type="cellIs" dxfId="0" priority="2" operator="greaterThan">
      <formula>#REF!</formula>
    </cfRule>
  </conditionalFormatting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000"/>
  <sheetViews>
    <sheetView workbookViewId="0">
      <selection activeCell="D62" sqref="D62"/>
    </sheetView>
  </sheetViews>
  <sheetFormatPr defaultColWidth="14.42578125" defaultRowHeight="15" customHeight="1" x14ac:dyDescent="0.25"/>
  <cols>
    <col min="1" max="1" width="35.28515625" customWidth="1"/>
    <col min="2" max="3" width="5.140625" customWidth="1"/>
    <col min="4" max="4" width="5.85546875" customWidth="1"/>
    <col min="5" max="5" width="6.140625" customWidth="1"/>
    <col min="6" max="6" width="5.7109375" customWidth="1"/>
    <col min="7" max="7" width="5.42578125" customWidth="1"/>
    <col min="8" max="8" width="4.85546875" customWidth="1"/>
    <col min="9" max="9" width="5.7109375" customWidth="1"/>
    <col min="10" max="10" width="5.85546875" customWidth="1"/>
    <col min="11" max="11" width="5.42578125" customWidth="1"/>
    <col min="12" max="12" width="5.140625" customWidth="1"/>
    <col min="13" max="13" width="6.140625" customWidth="1"/>
    <col min="14" max="14" width="4.85546875" customWidth="1"/>
    <col min="15" max="15" width="5.85546875" customWidth="1"/>
    <col min="16" max="16" width="5.42578125" customWidth="1"/>
    <col min="17" max="17" width="5.7109375" customWidth="1"/>
    <col min="18" max="18" width="4.7109375" customWidth="1"/>
    <col min="19" max="19" width="5" customWidth="1"/>
    <col min="20" max="20" width="5.85546875" customWidth="1"/>
    <col min="21" max="21" width="5" customWidth="1"/>
    <col min="22" max="22" width="6" customWidth="1"/>
    <col min="23" max="23" width="5.42578125" customWidth="1"/>
    <col min="24" max="24" width="5.28515625" customWidth="1"/>
    <col min="25" max="25" width="4.85546875" customWidth="1"/>
    <col min="26" max="26" width="5.140625" customWidth="1"/>
    <col min="27" max="27" width="5.7109375" customWidth="1"/>
    <col min="28" max="28" width="5.42578125" customWidth="1"/>
    <col min="29" max="29" width="4.85546875" customWidth="1"/>
    <col min="30" max="30" width="5.85546875" customWidth="1"/>
    <col min="31" max="31" width="4.85546875" customWidth="1"/>
    <col min="32" max="32" width="5.7109375" customWidth="1"/>
    <col min="33" max="33" width="5" customWidth="1"/>
    <col min="34" max="37" width="4.85546875" customWidth="1"/>
    <col min="38" max="38" width="5" customWidth="1"/>
    <col min="39" max="39" width="4.85546875" customWidth="1"/>
    <col min="40" max="40" width="5" customWidth="1"/>
    <col min="41" max="42" width="4.85546875" customWidth="1"/>
    <col min="43" max="43" width="5.28515625" customWidth="1"/>
    <col min="44" max="44" width="4.85546875" customWidth="1"/>
    <col min="45" max="45" width="5.28515625" customWidth="1"/>
    <col min="46" max="46" width="4.7109375" customWidth="1"/>
    <col min="47" max="47" width="4.42578125" customWidth="1"/>
    <col min="48" max="48" width="9.28515625" customWidth="1"/>
  </cols>
  <sheetData>
    <row r="1" spans="1:48" ht="11.25" customHeight="1" x14ac:dyDescent="0.25">
      <c r="A1" s="15" t="s">
        <v>1535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16"/>
      <c r="P1" s="16"/>
      <c r="Q1" s="1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</row>
    <row r="2" spans="1:48" ht="11.25" customHeight="1" x14ac:dyDescent="0.25">
      <c r="A2" s="29" t="s">
        <v>774</v>
      </c>
      <c r="B2" s="20" t="s">
        <v>775</v>
      </c>
      <c r="C2" s="20" t="s">
        <v>776</v>
      </c>
      <c r="D2" s="20" t="s">
        <v>777</v>
      </c>
      <c r="E2" s="20" t="s">
        <v>778</v>
      </c>
      <c r="F2" s="20" t="s">
        <v>85</v>
      </c>
      <c r="G2" s="20" t="s">
        <v>86</v>
      </c>
      <c r="H2" s="20" t="s">
        <v>87</v>
      </c>
      <c r="I2" s="20" t="s">
        <v>779</v>
      </c>
      <c r="J2" s="20" t="s">
        <v>780</v>
      </c>
      <c r="K2" s="20" t="s">
        <v>781</v>
      </c>
      <c r="L2" s="20" t="s">
        <v>91</v>
      </c>
      <c r="M2" s="20" t="s">
        <v>92</v>
      </c>
      <c r="N2" s="20" t="s">
        <v>782</v>
      </c>
      <c r="O2" s="20" t="s">
        <v>783</v>
      </c>
      <c r="P2" s="20" t="s">
        <v>784</v>
      </c>
      <c r="Q2" s="20" t="s">
        <v>785</v>
      </c>
      <c r="R2" s="20" t="s">
        <v>786</v>
      </c>
      <c r="S2" s="20" t="s">
        <v>787</v>
      </c>
      <c r="T2" s="20" t="s">
        <v>788</v>
      </c>
      <c r="U2" s="20" t="s">
        <v>789</v>
      </c>
      <c r="V2" s="20" t="s">
        <v>790</v>
      </c>
      <c r="W2" s="20" t="s">
        <v>791</v>
      </c>
      <c r="X2" s="20" t="s">
        <v>792</v>
      </c>
      <c r="Y2" s="20" t="s">
        <v>793</v>
      </c>
      <c r="Z2" s="20" t="s">
        <v>794</v>
      </c>
      <c r="AA2" s="20" t="s">
        <v>795</v>
      </c>
      <c r="AB2" s="20" t="s">
        <v>796</v>
      </c>
      <c r="AC2" s="20" t="s">
        <v>797</v>
      </c>
      <c r="AD2" s="20" t="s">
        <v>798</v>
      </c>
      <c r="AE2" s="20" t="s">
        <v>799</v>
      </c>
      <c r="AF2" s="20" t="s">
        <v>800</v>
      </c>
      <c r="AG2" s="20" t="s">
        <v>801</v>
      </c>
      <c r="AH2" s="20" t="s">
        <v>802</v>
      </c>
      <c r="AI2" s="20" t="s">
        <v>803</v>
      </c>
      <c r="AJ2" s="20" t="s">
        <v>804</v>
      </c>
      <c r="AK2" s="20" t="s">
        <v>805</v>
      </c>
      <c r="AL2" s="20" t="s">
        <v>806</v>
      </c>
      <c r="AM2" s="20" t="s">
        <v>807</v>
      </c>
      <c r="AN2" s="20" t="s">
        <v>808</v>
      </c>
      <c r="AO2" s="20" t="s">
        <v>809</v>
      </c>
      <c r="AP2" s="20" t="s">
        <v>810</v>
      </c>
      <c r="AQ2" s="20" t="s">
        <v>811</v>
      </c>
      <c r="AR2" s="20" t="s">
        <v>812</v>
      </c>
      <c r="AS2" s="20" t="s">
        <v>813</v>
      </c>
      <c r="AT2" s="20" t="s">
        <v>814</v>
      </c>
      <c r="AU2" s="20" t="s">
        <v>815</v>
      </c>
      <c r="AV2" s="36"/>
    </row>
    <row r="3" spans="1:48" ht="11.25" customHeight="1" x14ac:dyDescent="0.25">
      <c r="A3" s="29" t="s">
        <v>816</v>
      </c>
      <c r="B3" s="62">
        <v>34.873743257314125</v>
      </c>
      <c r="C3" s="62">
        <v>3.6184028408600488</v>
      </c>
      <c r="D3" s="62">
        <v>12.800478016412987</v>
      </c>
      <c r="E3" s="62">
        <v>21.730992029112102</v>
      </c>
      <c r="F3" s="62">
        <v>0.15877543306297487</v>
      </c>
      <c r="G3" s="62">
        <v>5.1504285562102652</v>
      </c>
      <c r="H3" s="62">
        <v>12.24612660625337</v>
      </c>
      <c r="I3" s="62">
        <v>2.4189879716056035</v>
      </c>
      <c r="J3" s="62">
        <v>0.54427229361126095</v>
      </c>
      <c r="K3" s="62">
        <v>6.027792995557248</v>
      </c>
      <c r="L3" s="62">
        <v>0.43</v>
      </c>
      <c r="M3" s="16">
        <f t="shared" ref="M3:M4" si="0">SUM(B3:L3)</f>
        <v>99.999999999999986</v>
      </c>
      <c r="N3" s="62">
        <v>15.2</v>
      </c>
      <c r="O3" s="62">
        <v>330</v>
      </c>
      <c r="P3" s="62">
        <v>20.526869999999999</v>
      </c>
      <c r="Q3" s="62">
        <v>71</v>
      </c>
      <c r="R3" s="62">
        <v>50.1</v>
      </c>
      <c r="S3" s="62">
        <v>38.299999999999997</v>
      </c>
      <c r="T3" s="62">
        <v>270</v>
      </c>
      <c r="U3" s="62">
        <v>27.6</v>
      </c>
      <c r="V3" s="62">
        <v>2.9</v>
      </c>
      <c r="W3" s="62">
        <v>990</v>
      </c>
      <c r="X3" s="62">
        <v>44.6</v>
      </c>
      <c r="Y3" s="63">
        <v>100</v>
      </c>
      <c r="Z3" s="62">
        <v>3.3</v>
      </c>
      <c r="AA3" s="64">
        <v>0.05</v>
      </c>
      <c r="AB3" s="62">
        <v>570</v>
      </c>
      <c r="AC3" s="62">
        <v>46</v>
      </c>
      <c r="AD3" s="62">
        <v>121.5</v>
      </c>
      <c r="AE3" s="62">
        <v>19</v>
      </c>
      <c r="AF3" s="62">
        <v>101</v>
      </c>
      <c r="AG3" s="62">
        <v>22.5</v>
      </c>
      <c r="AH3" s="62">
        <v>5.57</v>
      </c>
      <c r="AI3" s="62">
        <v>17.5</v>
      </c>
      <c r="AJ3" s="62">
        <v>2.02</v>
      </c>
      <c r="AK3" s="62">
        <v>10.3</v>
      </c>
      <c r="AL3" s="62">
        <v>1.67</v>
      </c>
      <c r="AM3" s="62">
        <v>3.97</v>
      </c>
      <c r="AN3" s="62">
        <v>0.43</v>
      </c>
      <c r="AO3" s="62">
        <v>2.2599999999999998</v>
      </c>
      <c r="AP3" s="62">
        <v>0.31</v>
      </c>
      <c r="AQ3" s="62">
        <v>0.6</v>
      </c>
      <c r="AR3" s="62">
        <v>0.2</v>
      </c>
      <c r="AS3" s="62">
        <v>11.3</v>
      </c>
      <c r="AT3" s="62">
        <v>0.44</v>
      </c>
      <c r="AU3" s="62">
        <v>0.1</v>
      </c>
      <c r="AV3" s="63"/>
    </row>
    <row r="4" spans="1:48" ht="11.25" customHeight="1" x14ac:dyDescent="0.25">
      <c r="A4" s="16" t="s">
        <v>817</v>
      </c>
      <c r="B4" s="16">
        <v>34.726221535923337</v>
      </c>
      <c r="C4" s="16">
        <v>3.5351526765150525</v>
      </c>
      <c r="D4" s="16">
        <v>12.652805088112725</v>
      </c>
      <c r="E4" s="16">
        <v>22.207115509996207</v>
      </c>
      <c r="F4" s="16">
        <v>0.16141607151852405</v>
      </c>
      <c r="G4" s="16">
        <v>5.0214627380750718</v>
      </c>
      <c r="H4" s="16">
        <v>12.013816782726641</v>
      </c>
      <c r="I4" s="16">
        <v>2.4131053658227746</v>
      </c>
      <c r="J4" s="16">
        <v>0.54974663694116732</v>
      </c>
      <c r="K4" s="16">
        <v>6.3010780422160044</v>
      </c>
      <c r="L4" s="16">
        <v>0.4</v>
      </c>
      <c r="M4" s="16">
        <f t="shared" si="0"/>
        <v>99.9819204478475</v>
      </c>
      <c r="N4" s="16">
        <v>15.583758041927799</v>
      </c>
      <c r="O4" s="16">
        <v>352.95794299519002</v>
      </c>
      <c r="P4" s="16">
        <v>39.219897383521797</v>
      </c>
      <c r="Q4" s="16">
        <v>61.351519639636003</v>
      </c>
      <c r="R4" s="16">
        <v>49.527187829575098</v>
      </c>
      <c r="S4" s="16">
        <v>31.747586128159899</v>
      </c>
      <c r="T4" s="16">
        <v>242.06161063457901</v>
      </c>
      <c r="U4" s="16">
        <v>26.142754641247301</v>
      </c>
      <c r="V4" s="16">
        <v>2.8641537282309701</v>
      </c>
      <c r="W4" s="16">
        <v>1046.1646696110899</v>
      </c>
      <c r="X4" s="16">
        <v>44.650956240064701</v>
      </c>
      <c r="Y4" s="16">
        <v>83.461912489358198</v>
      </c>
      <c r="Z4" s="16">
        <v>3.4456277071039398</v>
      </c>
      <c r="AA4" s="16" t="s">
        <v>182</v>
      </c>
      <c r="AB4" s="16">
        <v>609.41493109434896</v>
      </c>
      <c r="AC4" s="16">
        <v>45.490042981238503</v>
      </c>
      <c r="AD4" s="16">
        <v>119.960746618749</v>
      </c>
      <c r="AE4" s="16">
        <v>18.717192515680601</v>
      </c>
      <c r="AF4" s="16">
        <v>95.814217527921699</v>
      </c>
      <c r="AG4" s="16">
        <v>20.539116806478599</v>
      </c>
      <c r="AH4" s="16">
        <v>5.8474023538603204</v>
      </c>
      <c r="AI4" s="16">
        <v>18.130432567660002</v>
      </c>
      <c r="AJ4" s="16">
        <v>2.0268190122919698</v>
      </c>
      <c r="AK4" s="16">
        <v>9.9349529942648793</v>
      </c>
      <c r="AL4" s="16">
        <v>1.7141453978403101</v>
      </c>
      <c r="AM4" s="16">
        <v>3.96357970345306</v>
      </c>
      <c r="AN4" s="16">
        <v>0.41740363228792299</v>
      </c>
      <c r="AO4" s="16">
        <v>2.29350091231285</v>
      </c>
      <c r="AP4" s="16">
        <v>0.30130767016488502</v>
      </c>
      <c r="AQ4" s="16">
        <v>2.2152044827265902</v>
      </c>
      <c r="AR4" s="16">
        <v>0.184506919004989</v>
      </c>
      <c r="AS4" s="16">
        <v>8.3597853659556502</v>
      </c>
      <c r="AT4" s="16">
        <v>0.48046766436064903</v>
      </c>
      <c r="AU4" s="16">
        <v>0.14542296126103199</v>
      </c>
      <c r="AV4" s="36"/>
    </row>
    <row r="5" spans="1:48" ht="11.25" customHeight="1" x14ac:dyDescent="0.25">
      <c r="A5" s="22" t="s">
        <v>133</v>
      </c>
      <c r="B5" s="22">
        <f t="shared" ref="B5:K5" si="1">AVERAGE(B4)</f>
        <v>34.726221535923337</v>
      </c>
      <c r="C5" s="22">
        <f t="shared" si="1"/>
        <v>3.5351526765150525</v>
      </c>
      <c r="D5" s="22">
        <f t="shared" si="1"/>
        <v>12.652805088112725</v>
      </c>
      <c r="E5" s="22">
        <f t="shared" si="1"/>
        <v>22.207115509996207</v>
      </c>
      <c r="F5" s="22">
        <f t="shared" si="1"/>
        <v>0.16141607151852405</v>
      </c>
      <c r="G5" s="22">
        <f t="shared" si="1"/>
        <v>5.0214627380750718</v>
      </c>
      <c r="H5" s="22">
        <f t="shared" si="1"/>
        <v>12.013816782726641</v>
      </c>
      <c r="I5" s="22">
        <f t="shared" si="1"/>
        <v>2.4131053658227746</v>
      </c>
      <c r="J5" s="22">
        <f t="shared" si="1"/>
        <v>0.54974663694116732</v>
      </c>
      <c r="K5" s="22">
        <f t="shared" si="1"/>
        <v>6.3010780422160044</v>
      </c>
      <c r="L5" s="22"/>
      <c r="M5" s="22"/>
      <c r="N5" s="22">
        <f t="shared" ref="N5:Z5" si="2">AVERAGE(N4)</f>
        <v>15.583758041927799</v>
      </c>
      <c r="O5" s="22">
        <f t="shared" si="2"/>
        <v>352.95794299519002</v>
      </c>
      <c r="P5" s="22">
        <f t="shared" si="2"/>
        <v>39.219897383521797</v>
      </c>
      <c r="Q5" s="22">
        <f t="shared" si="2"/>
        <v>61.351519639636003</v>
      </c>
      <c r="R5" s="22">
        <f t="shared" si="2"/>
        <v>49.527187829575098</v>
      </c>
      <c r="S5" s="22">
        <f t="shared" si="2"/>
        <v>31.747586128159899</v>
      </c>
      <c r="T5" s="22">
        <f t="shared" si="2"/>
        <v>242.06161063457901</v>
      </c>
      <c r="U5" s="22">
        <f t="shared" si="2"/>
        <v>26.142754641247301</v>
      </c>
      <c r="V5" s="22">
        <f t="shared" si="2"/>
        <v>2.8641537282309701</v>
      </c>
      <c r="W5" s="22">
        <f t="shared" si="2"/>
        <v>1046.1646696110899</v>
      </c>
      <c r="X5" s="22">
        <f t="shared" si="2"/>
        <v>44.650956240064701</v>
      </c>
      <c r="Y5" s="22">
        <f t="shared" si="2"/>
        <v>83.461912489358198</v>
      </c>
      <c r="Z5" s="22">
        <f t="shared" si="2"/>
        <v>3.4456277071039398</v>
      </c>
      <c r="AA5" s="22"/>
      <c r="AB5" s="22">
        <f t="shared" ref="AB5:AU5" si="3">AVERAGE(AB4)</f>
        <v>609.41493109434896</v>
      </c>
      <c r="AC5" s="22">
        <f t="shared" si="3"/>
        <v>45.490042981238503</v>
      </c>
      <c r="AD5" s="22">
        <f t="shared" si="3"/>
        <v>119.960746618749</v>
      </c>
      <c r="AE5" s="22">
        <f t="shared" si="3"/>
        <v>18.717192515680601</v>
      </c>
      <c r="AF5" s="22">
        <f t="shared" si="3"/>
        <v>95.814217527921699</v>
      </c>
      <c r="AG5" s="22">
        <f t="shared" si="3"/>
        <v>20.539116806478599</v>
      </c>
      <c r="AH5" s="22">
        <f t="shared" si="3"/>
        <v>5.8474023538603204</v>
      </c>
      <c r="AI5" s="22">
        <f t="shared" si="3"/>
        <v>18.130432567660002</v>
      </c>
      <c r="AJ5" s="22">
        <f t="shared" si="3"/>
        <v>2.0268190122919698</v>
      </c>
      <c r="AK5" s="22">
        <f t="shared" si="3"/>
        <v>9.9349529942648793</v>
      </c>
      <c r="AL5" s="22">
        <f t="shared" si="3"/>
        <v>1.7141453978403101</v>
      </c>
      <c r="AM5" s="22">
        <f t="shared" si="3"/>
        <v>3.96357970345306</v>
      </c>
      <c r="AN5" s="22">
        <f t="shared" si="3"/>
        <v>0.41740363228792299</v>
      </c>
      <c r="AO5" s="22">
        <f t="shared" si="3"/>
        <v>2.29350091231285</v>
      </c>
      <c r="AP5" s="22">
        <f t="shared" si="3"/>
        <v>0.30130767016488502</v>
      </c>
      <c r="AQ5" s="22">
        <f t="shared" si="3"/>
        <v>2.2152044827265902</v>
      </c>
      <c r="AR5" s="22">
        <f t="shared" si="3"/>
        <v>0.184506919004989</v>
      </c>
      <c r="AS5" s="22">
        <f t="shared" si="3"/>
        <v>8.3597853659556502</v>
      </c>
      <c r="AT5" s="22">
        <f t="shared" si="3"/>
        <v>0.48046766436064903</v>
      </c>
      <c r="AU5" s="22">
        <f t="shared" si="3"/>
        <v>0.14542296126103199</v>
      </c>
      <c r="AV5" s="63"/>
    </row>
    <row r="6" spans="1:48" ht="11.25" customHeight="1" x14ac:dyDescent="0.25">
      <c r="A6" s="23" t="s">
        <v>136</v>
      </c>
      <c r="B6" s="23">
        <f t="shared" ref="B6:K6" si="4">((B5-B3)/B3)*100</f>
        <v>-0.42301659532877439</v>
      </c>
      <c r="C6" s="23">
        <f t="shared" si="4"/>
        <v>-2.3007433944311413</v>
      </c>
      <c r="D6" s="23">
        <f t="shared" si="4"/>
        <v>-1.1536516691869856</v>
      </c>
      <c r="E6" s="23">
        <f t="shared" si="4"/>
        <v>2.1909882450201192</v>
      </c>
      <c r="F6" s="23">
        <f t="shared" si="4"/>
        <v>1.6631278558703912</v>
      </c>
      <c r="G6" s="23">
        <f t="shared" si="4"/>
        <v>-2.5039822750223264</v>
      </c>
      <c r="H6" s="23">
        <f t="shared" si="4"/>
        <v>-1.8970065474262012</v>
      </c>
      <c r="I6" s="23">
        <f t="shared" si="4"/>
        <v>-0.24318458181188779</v>
      </c>
      <c r="J6" s="23">
        <f t="shared" si="4"/>
        <v>1.0058096644207186</v>
      </c>
      <c r="K6" s="23">
        <f t="shared" si="4"/>
        <v>4.5337496967825484</v>
      </c>
      <c r="L6" s="23"/>
      <c r="M6" s="23"/>
      <c r="N6" s="23">
        <f t="shared" ref="N6:Z6" si="5">((N5-N3)/N3)*100</f>
        <v>2.5247239600513169</v>
      </c>
      <c r="O6" s="23">
        <f t="shared" si="5"/>
        <v>6.9569524227848554</v>
      </c>
      <c r="P6" s="23">
        <f t="shared" si="5"/>
        <v>91.066136159686295</v>
      </c>
      <c r="Q6" s="23">
        <f t="shared" si="5"/>
        <v>-13.589408958259153</v>
      </c>
      <c r="R6" s="23">
        <f t="shared" si="5"/>
        <v>-1.1433376655187693</v>
      </c>
      <c r="S6" s="23">
        <f t="shared" si="5"/>
        <v>-17.108130213681722</v>
      </c>
      <c r="T6" s="23">
        <f t="shared" si="5"/>
        <v>-10.347551616822589</v>
      </c>
      <c r="U6" s="23">
        <f t="shared" si="5"/>
        <v>-5.2798744882344231</v>
      </c>
      <c r="V6" s="23">
        <f t="shared" si="5"/>
        <v>-1.2360783368630957</v>
      </c>
      <c r="W6" s="23">
        <f t="shared" si="5"/>
        <v>5.6731989506151468</v>
      </c>
      <c r="X6" s="23">
        <f t="shared" si="5"/>
        <v>0.11425165933789214</v>
      </c>
      <c r="Y6" s="23">
        <f t="shared" si="5"/>
        <v>-16.538087510641802</v>
      </c>
      <c r="Z6" s="23">
        <f t="shared" si="5"/>
        <v>4.4129608213315157</v>
      </c>
      <c r="AA6" s="23"/>
      <c r="AB6" s="23">
        <f t="shared" ref="AB6:AU6" si="6">((AB5-AB3)/AB3)*100</f>
        <v>6.9149001919910456</v>
      </c>
      <c r="AC6" s="23">
        <f t="shared" si="6"/>
        <v>-1.1086022146989072</v>
      </c>
      <c r="AD6" s="23">
        <f t="shared" si="6"/>
        <v>-1.2668752109061736</v>
      </c>
      <c r="AE6" s="23">
        <f t="shared" si="6"/>
        <v>-1.4884604437863098</v>
      </c>
      <c r="AF6" s="23">
        <f t="shared" si="6"/>
        <v>-5.1344380911666345</v>
      </c>
      <c r="AG6" s="23">
        <f t="shared" si="6"/>
        <v>-8.715036415650669</v>
      </c>
      <c r="AH6" s="23">
        <f t="shared" si="6"/>
        <v>4.9802936061098757</v>
      </c>
      <c r="AI6" s="23">
        <f t="shared" si="6"/>
        <v>3.6024718152000093</v>
      </c>
      <c r="AJ6" s="23">
        <f t="shared" si="6"/>
        <v>0.33757486593909874</v>
      </c>
      <c r="AK6" s="23">
        <f t="shared" si="6"/>
        <v>-3.5441456867487506</v>
      </c>
      <c r="AL6" s="23">
        <f t="shared" si="6"/>
        <v>2.6434369964257565</v>
      </c>
      <c r="AM6" s="23">
        <f t="shared" si="6"/>
        <v>-0.16172031604383394</v>
      </c>
      <c r="AN6" s="23">
        <f t="shared" si="6"/>
        <v>-2.9293878400179083</v>
      </c>
      <c r="AO6" s="23">
        <f t="shared" si="6"/>
        <v>1.4823412527809843</v>
      </c>
      <c r="AP6" s="23">
        <f t="shared" si="6"/>
        <v>-2.8039773661661211</v>
      </c>
      <c r="AQ6" s="23">
        <f t="shared" si="6"/>
        <v>269.2007471210984</v>
      </c>
      <c r="AR6" s="23">
        <f t="shared" si="6"/>
        <v>-7.7465404975055048</v>
      </c>
      <c r="AS6" s="23">
        <f t="shared" si="6"/>
        <v>-26.019598531365933</v>
      </c>
      <c r="AT6" s="23">
        <f t="shared" si="6"/>
        <v>9.1971964456020512</v>
      </c>
      <c r="AU6" s="23">
        <f t="shared" si="6"/>
        <v>45.422961261031986</v>
      </c>
      <c r="AV6" s="36"/>
    </row>
    <row r="7" spans="1:48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1.25" customHeight="1" x14ac:dyDescent="0.2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</row>
    <row r="9" spans="1:48" ht="11.25" customHeight="1" x14ac:dyDescent="0.25">
      <c r="A9" s="29" t="s">
        <v>818</v>
      </c>
      <c r="B9" s="20" t="s">
        <v>819</v>
      </c>
      <c r="C9" s="20" t="s">
        <v>820</v>
      </c>
      <c r="D9" s="20" t="s">
        <v>821</v>
      </c>
      <c r="E9" s="20" t="s">
        <v>822</v>
      </c>
      <c r="F9" s="20" t="s">
        <v>85</v>
      </c>
      <c r="G9" s="20" t="s">
        <v>86</v>
      </c>
      <c r="H9" s="20" t="s">
        <v>87</v>
      </c>
      <c r="I9" s="20" t="s">
        <v>823</v>
      </c>
      <c r="J9" s="20" t="s">
        <v>824</v>
      </c>
      <c r="K9" s="20" t="s">
        <v>825</v>
      </c>
      <c r="L9" s="20" t="s">
        <v>91</v>
      </c>
      <c r="M9" s="20"/>
      <c r="N9" s="20" t="s">
        <v>826</v>
      </c>
      <c r="O9" s="20" t="s">
        <v>827</v>
      </c>
      <c r="P9" s="20" t="s">
        <v>828</v>
      </c>
      <c r="Q9" s="20" t="s">
        <v>829</v>
      </c>
      <c r="R9" s="20" t="s">
        <v>830</v>
      </c>
      <c r="S9" s="20" t="s">
        <v>831</v>
      </c>
      <c r="T9" s="20" t="s">
        <v>832</v>
      </c>
      <c r="U9" s="20" t="s">
        <v>833</v>
      </c>
      <c r="V9" s="20" t="s">
        <v>834</v>
      </c>
      <c r="W9" s="20" t="s">
        <v>835</v>
      </c>
      <c r="X9" s="20" t="s">
        <v>836</v>
      </c>
      <c r="Y9" s="20" t="s">
        <v>837</v>
      </c>
      <c r="Z9" s="20" t="s">
        <v>838</v>
      </c>
      <c r="AA9" s="20" t="s">
        <v>839</v>
      </c>
      <c r="AB9" s="20" t="s">
        <v>840</v>
      </c>
      <c r="AC9" s="20" t="s">
        <v>841</v>
      </c>
      <c r="AD9" s="20" t="s">
        <v>842</v>
      </c>
      <c r="AE9" s="20" t="s">
        <v>843</v>
      </c>
      <c r="AF9" s="20" t="s">
        <v>844</v>
      </c>
      <c r="AG9" s="20" t="s">
        <v>845</v>
      </c>
      <c r="AH9" s="20" t="s">
        <v>846</v>
      </c>
      <c r="AI9" s="20" t="s">
        <v>847</v>
      </c>
      <c r="AJ9" s="20" t="s">
        <v>848</v>
      </c>
      <c r="AK9" s="20" t="s">
        <v>849</v>
      </c>
      <c r="AL9" s="20" t="s">
        <v>850</v>
      </c>
      <c r="AM9" s="20" t="s">
        <v>851</v>
      </c>
      <c r="AN9" s="20" t="s">
        <v>852</v>
      </c>
      <c r="AO9" s="20" t="s">
        <v>853</v>
      </c>
      <c r="AP9" s="20" t="s">
        <v>854</v>
      </c>
      <c r="AQ9" s="20" t="s">
        <v>855</v>
      </c>
      <c r="AR9" s="20" t="s">
        <v>856</v>
      </c>
      <c r="AS9" s="20" t="s">
        <v>857</v>
      </c>
      <c r="AT9" s="20" t="s">
        <v>858</v>
      </c>
      <c r="AU9" s="20" t="s">
        <v>859</v>
      </c>
      <c r="AV9" s="36"/>
    </row>
    <row r="10" spans="1:48" ht="11.25" customHeight="1" x14ac:dyDescent="0.25">
      <c r="A10" s="29" t="s">
        <v>180</v>
      </c>
      <c r="B10" s="64">
        <v>36.251817074707944</v>
      </c>
      <c r="C10" s="62">
        <v>5.2004695803550396</v>
      </c>
      <c r="D10" s="62">
        <v>10.703879136264742</v>
      </c>
      <c r="E10" s="62">
        <v>22.565764588876537</v>
      </c>
      <c r="F10" s="62">
        <v>0.20470855461475096</v>
      </c>
      <c r="G10" s="62">
        <v>7.058501430423636</v>
      </c>
      <c r="H10" s="62">
        <v>10.057607188414796</v>
      </c>
      <c r="I10" s="62">
        <v>2.1407758272529485</v>
      </c>
      <c r="J10" s="65">
        <v>0.51802735819847279</v>
      </c>
      <c r="K10" s="62">
        <v>4.9284492608911226</v>
      </c>
      <c r="L10" s="62">
        <v>0.37</v>
      </c>
      <c r="M10" s="16">
        <f t="shared" ref="M10:M11" si="7">SUM(B10:L10)</f>
        <v>99.999999999999986</v>
      </c>
      <c r="N10" s="62">
        <v>22</v>
      </c>
      <c r="O10" s="62">
        <v>380</v>
      </c>
      <c r="P10" s="62">
        <v>13.68458</v>
      </c>
      <c r="Q10" s="62">
        <v>71.099999999999994</v>
      </c>
      <c r="R10" s="62">
        <v>95.2</v>
      </c>
      <c r="S10" s="62">
        <v>47.4</v>
      </c>
      <c r="T10" s="62">
        <v>250</v>
      </c>
      <c r="U10" s="62">
        <v>24.5</v>
      </c>
      <c r="V10" s="62">
        <v>2.2999999999999998</v>
      </c>
      <c r="W10" s="62">
        <v>859.99999999999989</v>
      </c>
      <c r="X10" s="62">
        <v>42.4</v>
      </c>
      <c r="Y10" s="63">
        <v>170</v>
      </c>
      <c r="Z10" s="62">
        <v>8.8000000000000007</v>
      </c>
      <c r="AA10" s="64">
        <v>0.05</v>
      </c>
      <c r="AB10" s="62">
        <v>530</v>
      </c>
      <c r="AC10" s="62">
        <v>47.9</v>
      </c>
      <c r="AD10" s="62">
        <v>121.5</v>
      </c>
      <c r="AE10" s="62">
        <v>18.25</v>
      </c>
      <c r="AF10" s="62">
        <v>92.8</v>
      </c>
      <c r="AG10" s="62">
        <v>19.600000000000001</v>
      </c>
      <c r="AH10" s="62">
        <v>4.74</v>
      </c>
      <c r="AI10" s="62">
        <v>15</v>
      </c>
      <c r="AJ10" s="62">
        <v>1.82</v>
      </c>
      <c r="AK10" s="62">
        <v>9.43</v>
      </c>
      <c r="AL10" s="62">
        <v>1.63</v>
      </c>
      <c r="AM10" s="62">
        <v>3.95</v>
      </c>
      <c r="AN10" s="62">
        <v>0.43</v>
      </c>
      <c r="AO10" s="62">
        <v>2.44</v>
      </c>
      <c r="AP10" s="62">
        <v>0.33</v>
      </c>
      <c r="AQ10" s="62">
        <v>1.1000000000000001</v>
      </c>
      <c r="AR10" s="62">
        <v>0.41</v>
      </c>
      <c r="AS10" s="62">
        <v>2.6</v>
      </c>
      <c r="AT10" s="62">
        <v>0.36</v>
      </c>
      <c r="AU10" s="62">
        <v>0.1</v>
      </c>
      <c r="AV10" s="63"/>
    </row>
    <row r="11" spans="1:48" ht="11.25" customHeight="1" x14ac:dyDescent="0.25">
      <c r="A11" s="16" t="s">
        <v>860</v>
      </c>
      <c r="B11" s="16">
        <v>36.05491606571028</v>
      </c>
      <c r="C11" s="16">
        <v>5.1673564618464995</v>
      </c>
      <c r="D11" s="16">
        <v>10.508566319121215</v>
      </c>
      <c r="E11" s="16">
        <v>23.23853547552428</v>
      </c>
      <c r="F11" s="16">
        <v>0.20758563924670603</v>
      </c>
      <c r="G11" s="16">
        <v>7.1523879564508972</v>
      </c>
      <c r="H11" s="16">
        <v>9.5964519576545015</v>
      </c>
      <c r="I11" s="16">
        <v>2.1357920438694897</v>
      </c>
      <c r="J11" s="33">
        <v>0.52796038858642236</v>
      </c>
      <c r="K11" s="16">
        <v>4.9923691334369984</v>
      </c>
      <c r="L11" s="16">
        <v>0.37</v>
      </c>
      <c r="M11" s="16">
        <f t="shared" si="7"/>
        <v>99.951921441447269</v>
      </c>
      <c r="N11" s="16">
        <v>22.2966651089402</v>
      </c>
      <c r="O11" s="16">
        <v>401.17687256465899</v>
      </c>
      <c r="P11" s="16">
        <v>26.6752427528174</v>
      </c>
      <c r="Q11" s="16">
        <v>71.602102416502603</v>
      </c>
      <c r="R11" s="16">
        <v>92.687602665874394</v>
      </c>
      <c r="S11" s="16">
        <v>44.7923244153505</v>
      </c>
      <c r="T11" s="16">
        <v>225.13507915010501</v>
      </c>
      <c r="U11" s="16">
        <v>22.622418578400399</v>
      </c>
      <c r="V11" s="16">
        <v>2.2702227619814499</v>
      </c>
      <c r="W11" s="16">
        <v>894.31454885676806</v>
      </c>
      <c r="X11" s="16">
        <v>40.546983255875503</v>
      </c>
      <c r="Y11" s="16">
        <v>127.49246836493199</v>
      </c>
      <c r="Z11" s="16">
        <v>9.6110037839302809</v>
      </c>
      <c r="AA11" s="16" t="s">
        <v>182</v>
      </c>
      <c r="AB11" s="16">
        <v>549.551189434457</v>
      </c>
      <c r="AC11" s="16">
        <v>45.290266527107697</v>
      </c>
      <c r="AD11" s="16">
        <v>116.40642936105201</v>
      </c>
      <c r="AE11" s="16">
        <v>17.555282964084899</v>
      </c>
      <c r="AF11" s="16">
        <v>85.1327934788156</v>
      </c>
      <c r="AG11" s="16">
        <v>17.546530748911401</v>
      </c>
      <c r="AH11" s="16">
        <v>4.8950915592085504</v>
      </c>
      <c r="AI11" s="16">
        <v>15.252726638386299</v>
      </c>
      <c r="AJ11" s="16">
        <v>1.71594634551987</v>
      </c>
      <c r="AK11" s="16">
        <v>9.1036754898567604</v>
      </c>
      <c r="AL11" s="16">
        <v>1.5407017843159501</v>
      </c>
      <c r="AM11" s="16">
        <v>3.6131990159243901</v>
      </c>
      <c r="AN11" s="16">
        <v>0.40116902165305601</v>
      </c>
      <c r="AO11" s="16">
        <v>2.3690890862616998</v>
      </c>
      <c r="AP11" s="16">
        <v>0.30490561630499102</v>
      </c>
      <c r="AQ11" s="16">
        <v>3.5766191627221802</v>
      </c>
      <c r="AR11" s="16">
        <v>0.50094349144372396</v>
      </c>
      <c r="AS11" s="16">
        <v>3.3895281127802601</v>
      </c>
      <c r="AT11" s="16">
        <v>0.39431968101293502</v>
      </c>
      <c r="AU11" s="16">
        <v>0.121382519099116</v>
      </c>
      <c r="AV11" s="36"/>
    </row>
    <row r="12" spans="1:48" ht="11.25" customHeight="1" x14ac:dyDescent="0.25">
      <c r="A12" s="22" t="s">
        <v>133</v>
      </c>
      <c r="B12" s="22">
        <f t="shared" ref="B12:K12" si="8">AVERAGE(B11)</f>
        <v>36.05491606571028</v>
      </c>
      <c r="C12" s="22">
        <f t="shared" si="8"/>
        <v>5.1673564618464995</v>
      </c>
      <c r="D12" s="22">
        <f t="shared" si="8"/>
        <v>10.508566319121215</v>
      </c>
      <c r="E12" s="22">
        <f t="shared" si="8"/>
        <v>23.23853547552428</v>
      </c>
      <c r="F12" s="22">
        <f t="shared" si="8"/>
        <v>0.20758563924670603</v>
      </c>
      <c r="G12" s="22">
        <f t="shared" si="8"/>
        <v>7.1523879564508972</v>
      </c>
      <c r="H12" s="22">
        <f t="shared" si="8"/>
        <v>9.5964519576545015</v>
      </c>
      <c r="I12" s="22">
        <f t="shared" si="8"/>
        <v>2.1357920438694897</v>
      </c>
      <c r="J12" s="22">
        <f t="shared" si="8"/>
        <v>0.52796038858642236</v>
      </c>
      <c r="K12" s="22">
        <f t="shared" si="8"/>
        <v>4.9923691334369984</v>
      </c>
      <c r="L12" s="22"/>
      <c r="M12" s="22"/>
      <c r="N12" s="22">
        <f t="shared" ref="N12:Z12" si="9">AVERAGE(N11)</f>
        <v>22.2966651089402</v>
      </c>
      <c r="O12" s="22">
        <f t="shared" si="9"/>
        <v>401.17687256465899</v>
      </c>
      <c r="P12" s="22">
        <f t="shared" si="9"/>
        <v>26.6752427528174</v>
      </c>
      <c r="Q12" s="22">
        <f t="shared" si="9"/>
        <v>71.602102416502603</v>
      </c>
      <c r="R12" s="22">
        <f t="shared" si="9"/>
        <v>92.687602665874394</v>
      </c>
      <c r="S12" s="22">
        <f t="shared" si="9"/>
        <v>44.7923244153505</v>
      </c>
      <c r="T12" s="22">
        <f t="shared" si="9"/>
        <v>225.13507915010501</v>
      </c>
      <c r="U12" s="22">
        <f t="shared" si="9"/>
        <v>22.622418578400399</v>
      </c>
      <c r="V12" s="22">
        <f t="shared" si="9"/>
        <v>2.2702227619814499</v>
      </c>
      <c r="W12" s="22">
        <f t="shared" si="9"/>
        <v>894.31454885676806</v>
      </c>
      <c r="X12" s="22">
        <f t="shared" si="9"/>
        <v>40.546983255875503</v>
      </c>
      <c r="Y12" s="22">
        <f t="shared" si="9"/>
        <v>127.49246836493199</v>
      </c>
      <c r="Z12" s="22">
        <f t="shared" si="9"/>
        <v>9.6110037839302809</v>
      </c>
      <c r="AA12" s="22"/>
      <c r="AB12" s="22">
        <f t="shared" ref="AB12:AU12" si="10">AVERAGE(AB11)</f>
        <v>549.551189434457</v>
      </c>
      <c r="AC12" s="22">
        <f t="shared" si="10"/>
        <v>45.290266527107697</v>
      </c>
      <c r="AD12" s="22">
        <f t="shared" si="10"/>
        <v>116.40642936105201</v>
      </c>
      <c r="AE12" s="22">
        <f t="shared" si="10"/>
        <v>17.555282964084899</v>
      </c>
      <c r="AF12" s="22">
        <f t="shared" si="10"/>
        <v>85.1327934788156</v>
      </c>
      <c r="AG12" s="22">
        <f t="shared" si="10"/>
        <v>17.546530748911401</v>
      </c>
      <c r="AH12" s="22">
        <f t="shared" si="10"/>
        <v>4.8950915592085504</v>
      </c>
      <c r="AI12" s="22">
        <f t="shared" si="10"/>
        <v>15.252726638386299</v>
      </c>
      <c r="AJ12" s="22">
        <f t="shared" si="10"/>
        <v>1.71594634551987</v>
      </c>
      <c r="AK12" s="22">
        <f t="shared" si="10"/>
        <v>9.1036754898567604</v>
      </c>
      <c r="AL12" s="22">
        <f t="shared" si="10"/>
        <v>1.5407017843159501</v>
      </c>
      <c r="AM12" s="22">
        <f t="shared" si="10"/>
        <v>3.6131990159243901</v>
      </c>
      <c r="AN12" s="22">
        <f t="shared" si="10"/>
        <v>0.40116902165305601</v>
      </c>
      <c r="AO12" s="22">
        <f t="shared" si="10"/>
        <v>2.3690890862616998</v>
      </c>
      <c r="AP12" s="22">
        <f t="shared" si="10"/>
        <v>0.30490561630499102</v>
      </c>
      <c r="AQ12" s="22">
        <f t="shared" si="10"/>
        <v>3.5766191627221802</v>
      </c>
      <c r="AR12" s="22">
        <f t="shared" si="10"/>
        <v>0.50094349144372396</v>
      </c>
      <c r="AS12" s="22">
        <f t="shared" si="10"/>
        <v>3.3895281127802601</v>
      </c>
      <c r="AT12" s="22">
        <f t="shared" si="10"/>
        <v>0.39431968101293502</v>
      </c>
      <c r="AU12" s="22">
        <f t="shared" si="10"/>
        <v>0.121382519099116</v>
      </c>
      <c r="AV12" s="63"/>
    </row>
    <row r="13" spans="1:48" ht="11.25" customHeight="1" x14ac:dyDescent="0.25">
      <c r="A13" s="16" t="s">
        <v>134</v>
      </c>
      <c r="B13" s="16">
        <f t="shared" ref="B13:K13" si="11">_xlfn.STDEV.P(B11)</f>
        <v>0</v>
      </c>
      <c r="C13" s="16">
        <f t="shared" si="11"/>
        <v>0</v>
      </c>
      <c r="D13" s="16">
        <f t="shared" si="11"/>
        <v>0</v>
      </c>
      <c r="E13" s="16">
        <f t="shared" si="11"/>
        <v>0</v>
      </c>
      <c r="F13" s="16">
        <f t="shared" si="11"/>
        <v>0</v>
      </c>
      <c r="G13" s="16">
        <f t="shared" si="11"/>
        <v>0</v>
      </c>
      <c r="H13" s="16">
        <f t="shared" si="11"/>
        <v>0</v>
      </c>
      <c r="I13" s="16">
        <f t="shared" si="11"/>
        <v>0</v>
      </c>
      <c r="J13" s="16">
        <f t="shared" si="11"/>
        <v>0</v>
      </c>
      <c r="K13" s="16">
        <f t="shared" si="11"/>
        <v>0</v>
      </c>
      <c r="L13" s="16"/>
      <c r="M13" s="16"/>
      <c r="N13" s="16">
        <f t="shared" ref="N13:Z13" si="12">_xlfn.STDEV.P(N11)</f>
        <v>0</v>
      </c>
      <c r="O13" s="16">
        <f t="shared" si="12"/>
        <v>0</v>
      </c>
      <c r="P13" s="16">
        <f t="shared" si="12"/>
        <v>0</v>
      </c>
      <c r="Q13" s="16">
        <f t="shared" si="12"/>
        <v>0</v>
      </c>
      <c r="R13" s="16">
        <f t="shared" si="12"/>
        <v>0</v>
      </c>
      <c r="S13" s="16">
        <f t="shared" si="12"/>
        <v>0</v>
      </c>
      <c r="T13" s="16">
        <f t="shared" si="12"/>
        <v>0</v>
      </c>
      <c r="U13" s="16">
        <f t="shared" si="12"/>
        <v>0</v>
      </c>
      <c r="V13" s="16">
        <f t="shared" si="12"/>
        <v>0</v>
      </c>
      <c r="W13" s="16">
        <f t="shared" si="12"/>
        <v>0</v>
      </c>
      <c r="X13" s="16">
        <f t="shared" si="12"/>
        <v>0</v>
      </c>
      <c r="Y13" s="16">
        <f t="shared" si="12"/>
        <v>0</v>
      </c>
      <c r="Z13" s="16">
        <f t="shared" si="12"/>
        <v>0</v>
      </c>
      <c r="AA13" s="16"/>
      <c r="AB13" s="16">
        <f t="shared" ref="AB13:AU13" si="13">_xlfn.STDEV.P(AB11)</f>
        <v>0</v>
      </c>
      <c r="AC13" s="16">
        <f t="shared" si="13"/>
        <v>0</v>
      </c>
      <c r="AD13" s="16">
        <f t="shared" si="13"/>
        <v>0</v>
      </c>
      <c r="AE13" s="16">
        <f t="shared" si="13"/>
        <v>0</v>
      </c>
      <c r="AF13" s="16">
        <f t="shared" si="13"/>
        <v>0</v>
      </c>
      <c r="AG13" s="16">
        <f t="shared" si="13"/>
        <v>0</v>
      </c>
      <c r="AH13" s="16">
        <f t="shared" si="13"/>
        <v>0</v>
      </c>
      <c r="AI13" s="16">
        <f t="shared" si="13"/>
        <v>0</v>
      </c>
      <c r="AJ13" s="16">
        <f t="shared" si="13"/>
        <v>0</v>
      </c>
      <c r="AK13" s="16">
        <f t="shared" si="13"/>
        <v>0</v>
      </c>
      <c r="AL13" s="16">
        <f t="shared" si="13"/>
        <v>0</v>
      </c>
      <c r="AM13" s="16">
        <f t="shared" si="13"/>
        <v>0</v>
      </c>
      <c r="AN13" s="16">
        <f t="shared" si="13"/>
        <v>0</v>
      </c>
      <c r="AO13" s="16">
        <f t="shared" si="13"/>
        <v>0</v>
      </c>
      <c r="AP13" s="16">
        <f t="shared" si="13"/>
        <v>0</v>
      </c>
      <c r="AQ13" s="16">
        <f t="shared" si="13"/>
        <v>0</v>
      </c>
      <c r="AR13" s="16">
        <f t="shared" si="13"/>
        <v>0</v>
      </c>
      <c r="AS13" s="16">
        <f t="shared" si="13"/>
        <v>0</v>
      </c>
      <c r="AT13" s="16">
        <f t="shared" si="13"/>
        <v>0</v>
      </c>
      <c r="AU13" s="16">
        <f t="shared" si="13"/>
        <v>0</v>
      </c>
      <c r="AV13" s="36"/>
    </row>
    <row r="14" spans="1:48" ht="11.25" customHeight="1" x14ac:dyDescent="0.25">
      <c r="A14" s="16" t="s">
        <v>135</v>
      </c>
      <c r="B14" s="16">
        <f t="shared" ref="B14:K14" si="14">(B13/B12)*100</f>
        <v>0</v>
      </c>
      <c r="C14" s="16">
        <f t="shared" si="14"/>
        <v>0</v>
      </c>
      <c r="D14" s="16">
        <f t="shared" si="14"/>
        <v>0</v>
      </c>
      <c r="E14" s="16">
        <f t="shared" si="14"/>
        <v>0</v>
      </c>
      <c r="F14" s="16">
        <f t="shared" si="14"/>
        <v>0</v>
      </c>
      <c r="G14" s="16">
        <f t="shared" si="14"/>
        <v>0</v>
      </c>
      <c r="H14" s="16">
        <f t="shared" si="14"/>
        <v>0</v>
      </c>
      <c r="I14" s="16">
        <f t="shared" si="14"/>
        <v>0</v>
      </c>
      <c r="J14" s="16">
        <f t="shared" si="14"/>
        <v>0</v>
      </c>
      <c r="K14" s="16">
        <f t="shared" si="14"/>
        <v>0</v>
      </c>
      <c r="L14" s="16"/>
      <c r="M14" s="16"/>
      <c r="N14" s="16">
        <f t="shared" ref="N14:Z14" si="15">(N13/N12)*100</f>
        <v>0</v>
      </c>
      <c r="O14" s="16">
        <f t="shared" si="15"/>
        <v>0</v>
      </c>
      <c r="P14" s="16">
        <f t="shared" si="15"/>
        <v>0</v>
      </c>
      <c r="Q14" s="16">
        <f t="shared" si="15"/>
        <v>0</v>
      </c>
      <c r="R14" s="16">
        <f t="shared" si="15"/>
        <v>0</v>
      </c>
      <c r="S14" s="16">
        <f t="shared" si="15"/>
        <v>0</v>
      </c>
      <c r="T14" s="16">
        <f t="shared" si="15"/>
        <v>0</v>
      </c>
      <c r="U14" s="16">
        <f t="shared" si="15"/>
        <v>0</v>
      </c>
      <c r="V14" s="16">
        <f t="shared" si="15"/>
        <v>0</v>
      </c>
      <c r="W14" s="16">
        <f t="shared" si="15"/>
        <v>0</v>
      </c>
      <c r="X14" s="16">
        <f t="shared" si="15"/>
        <v>0</v>
      </c>
      <c r="Y14" s="16">
        <f t="shared" si="15"/>
        <v>0</v>
      </c>
      <c r="Z14" s="16">
        <f t="shared" si="15"/>
        <v>0</v>
      </c>
      <c r="AA14" s="16"/>
      <c r="AB14" s="16">
        <f t="shared" ref="AB14:AU14" si="16">(AB13/AB12)*100</f>
        <v>0</v>
      </c>
      <c r="AC14" s="16">
        <f t="shared" si="16"/>
        <v>0</v>
      </c>
      <c r="AD14" s="16">
        <f t="shared" si="16"/>
        <v>0</v>
      </c>
      <c r="AE14" s="16">
        <f t="shared" si="16"/>
        <v>0</v>
      </c>
      <c r="AF14" s="16">
        <f t="shared" si="16"/>
        <v>0</v>
      </c>
      <c r="AG14" s="16">
        <f t="shared" si="16"/>
        <v>0</v>
      </c>
      <c r="AH14" s="16">
        <f t="shared" si="16"/>
        <v>0</v>
      </c>
      <c r="AI14" s="16">
        <f t="shared" si="16"/>
        <v>0</v>
      </c>
      <c r="AJ14" s="16">
        <f t="shared" si="16"/>
        <v>0</v>
      </c>
      <c r="AK14" s="16">
        <f t="shared" si="16"/>
        <v>0</v>
      </c>
      <c r="AL14" s="16">
        <f t="shared" si="16"/>
        <v>0</v>
      </c>
      <c r="AM14" s="16">
        <f t="shared" si="16"/>
        <v>0</v>
      </c>
      <c r="AN14" s="16">
        <f t="shared" si="16"/>
        <v>0</v>
      </c>
      <c r="AO14" s="16">
        <f t="shared" si="16"/>
        <v>0</v>
      </c>
      <c r="AP14" s="16">
        <f t="shared" si="16"/>
        <v>0</v>
      </c>
      <c r="AQ14" s="16">
        <f t="shared" si="16"/>
        <v>0</v>
      </c>
      <c r="AR14" s="16">
        <f t="shared" si="16"/>
        <v>0</v>
      </c>
      <c r="AS14" s="16">
        <f t="shared" si="16"/>
        <v>0</v>
      </c>
      <c r="AT14" s="16">
        <f t="shared" si="16"/>
        <v>0</v>
      </c>
      <c r="AU14" s="16">
        <f t="shared" si="16"/>
        <v>0</v>
      </c>
      <c r="AV14" s="36"/>
    </row>
    <row r="15" spans="1:48" ht="11.25" customHeight="1" x14ac:dyDescent="0.25">
      <c r="A15" s="23" t="s">
        <v>136</v>
      </c>
      <c r="B15" s="23">
        <f t="shared" ref="B15:K15" si="17">((B12-B10)/B10)*100</f>
        <v>-0.54314797129172532</v>
      </c>
      <c r="C15" s="23">
        <f t="shared" si="17"/>
        <v>-0.63673324104473239</v>
      </c>
      <c r="D15" s="23">
        <f t="shared" si="17"/>
        <v>-1.8246919145584111</v>
      </c>
      <c r="E15" s="23">
        <f t="shared" si="17"/>
        <v>2.9813786455052185</v>
      </c>
      <c r="F15" s="23">
        <f t="shared" si="17"/>
        <v>1.4054540306679277</v>
      </c>
      <c r="G15" s="23">
        <f t="shared" si="17"/>
        <v>1.3301198130043639</v>
      </c>
      <c r="H15" s="23">
        <f t="shared" si="17"/>
        <v>-4.5851386132030676</v>
      </c>
      <c r="I15" s="23">
        <f t="shared" si="17"/>
        <v>-0.23280267461978668</v>
      </c>
      <c r="J15" s="23">
        <f t="shared" si="17"/>
        <v>1.9174721625694353</v>
      </c>
      <c r="K15" s="23">
        <f t="shared" si="17"/>
        <v>1.296957098718682</v>
      </c>
      <c r="L15" s="23"/>
      <c r="M15" s="23"/>
      <c r="N15" s="23">
        <f t="shared" ref="N15:Z15" si="18">((N12-N10)/N10)*100</f>
        <v>1.3484777679099997</v>
      </c>
      <c r="O15" s="23">
        <f t="shared" si="18"/>
        <v>5.5728612012260506</v>
      </c>
      <c r="P15" s="23">
        <f t="shared" si="18"/>
        <v>94.929203182102768</v>
      </c>
      <c r="Q15" s="23">
        <f t="shared" si="18"/>
        <v>0.7061918656858075</v>
      </c>
      <c r="R15" s="23">
        <f t="shared" si="18"/>
        <v>-2.639072829963875</v>
      </c>
      <c r="S15" s="23">
        <f t="shared" si="18"/>
        <v>-5.501425284070673</v>
      </c>
      <c r="T15" s="23">
        <f t="shared" si="18"/>
        <v>-9.9459683399579948</v>
      </c>
      <c r="U15" s="23">
        <f t="shared" si="18"/>
        <v>-7.6635976391820435</v>
      </c>
      <c r="V15" s="23">
        <f t="shared" si="18"/>
        <v>-1.294662522545649</v>
      </c>
      <c r="W15" s="23">
        <f t="shared" si="18"/>
        <v>3.9900638205544388</v>
      </c>
      <c r="X15" s="23">
        <f t="shared" si="18"/>
        <v>-4.3703225097275835</v>
      </c>
      <c r="Y15" s="23">
        <f t="shared" si="18"/>
        <v>-25.004430373569413</v>
      </c>
      <c r="Z15" s="23">
        <f t="shared" si="18"/>
        <v>9.2159520901168186</v>
      </c>
      <c r="AA15" s="23"/>
      <c r="AB15" s="23">
        <f t="shared" ref="AB15:AU15" si="19">((AB12-AB10)/AB10)*100</f>
        <v>3.6889036668786797</v>
      </c>
      <c r="AC15" s="23">
        <f t="shared" si="19"/>
        <v>-5.4482953505058491</v>
      </c>
      <c r="AD15" s="23">
        <f t="shared" si="19"/>
        <v>-4.1922392090106957</v>
      </c>
      <c r="AE15" s="23">
        <f t="shared" si="19"/>
        <v>-3.8066686899457589</v>
      </c>
      <c r="AF15" s="23">
        <f t="shared" si="19"/>
        <v>-8.2620759926555998</v>
      </c>
      <c r="AG15" s="23">
        <f t="shared" si="19"/>
        <v>-10.47688393412551</v>
      </c>
      <c r="AH15" s="23">
        <f t="shared" si="19"/>
        <v>3.2719738229651942</v>
      </c>
      <c r="AI15" s="23">
        <f t="shared" si="19"/>
        <v>1.6848442559086625</v>
      </c>
      <c r="AJ15" s="23">
        <f t="shared" si="19"/>
        <v>-5.7172337626445069</v>
      </c>
      <c r="AK15" s="23">
        <f t="shared" si="19"/>
        <v>-3.4604932146684968</v>
      </c>
      <c r="AL15" s="23">
        <f t="shared" si="19"/>
        <v>-5.4784181401257568</v>
      </c>
      <c r="AM15" s="23">
        <f t="shared" si="19"/>
        <v>-8.5266071917875976</v>
      </c>
      <c r="AN15" s="23">
        <f t="shared" si="19"/>
        <v>-6.7048786853358093</v>
      </c>
      <c r="AO15" s="23">
        <f t="shared" si="19"/>
        <v>-2.906184989274597</v>
      </c>
      <c r="AP15" s="23">
        <f t="shared" si="19"/>
        <v>-7.6043586954572699</v>
      </c>
      <c r="AQ15" s="23">
        <f t="shared" si="19"/>
        <v>225.14719661110723</v>
      </c>
      <c r="AR15" s="23">
        <f t="shared" si="19"/>
        <v>22.181339376518046</v>
      </c>
      <c r="AS15" s="23">
        <f t="shared" si="19"/>
        <v>30.366465876163844</v>
      </c>
      <c r="AT15" s="23">
        <f t="shared" si="19"/>
        <v>9.5332447258152868</v>
      </c>
      <c r="AU15" s="23">
        <f t="shared" si="19"/>
        <v>21.382519099115996</v>
      </c>
      <c r="AV15" s="36"/>
    </row>
    <row r="16" spans="1:48" ht="11.25" customHeight="1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</row>
    <row r="17" spans="1:48" ht="11.25" customHeight="1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</row>
    <row r="18" spans="1:48" ht="11.25" customHeight="1" x14ac:dyDescent="0.25">
      <c r="A18" s="29" t="s">
        <v>861</v>
      </c>
      <c r="B18" s="20" t="s">
        <v>862</v>
      </c>
      <c r="C18" s="20" t="s">
        <v>863</v>
      </c>
      <c r="D18" s="20" t="s">
        <v>864</v>
      </c>
      <c r="E18" s="20" t="s">
        <v>865</v>
      </c>
      <c r="F18" s="20" t="s">
        <v>85</v>
      </c>
      <c r="G18" s="20" t="s">
        <v>86</v>
      </c>
      <c r="H18" s="20" t="s">
        <v>87</v>
      </c>
      <c r="I18" s="20" t="s">
        <v>866</v>
      </c>
      <c r="J18" s="20" t="s">
        <v>867</v>
      </c>
      <c r="K18" s="20" t="s">
        <v>868</v>
      </c>
      <c r="L18" s="20" t="s">
        <v>91</v>
      </c>
      <c r="M18" s="20"/>
      <c r="N18" s="20" t="s">
        <v>869</v>
      </c>
      <c r="O18" s="20" t="s">
        <v>870</v>
      </c>
      <c r="P18" s="20" t="s">
        <v>871</v>
      </c>
      <c r="Q18" s="20" t="s">
        <v>872</v>
      </c>
      <c r="R18" s="20" t="s">
        <v>873</v>
      </c>
      <c r="S18" s="20" t="s">
        <v>874</v>
      </c>
      <c r="T18" s="20" t="s">
        <v>875</v>
      </c>
      <c r="U18" s="20" t="s">
        <v>876</v>
      </c>
      <c r="V18" s="20" t="s">
        <v>877</v>
      </c>
      <c r="W18" s="20" t="s">
        <v>878</v>
      </c>
      <c r="X18" s="20" t="s">
        <v>879</v>
      </c>
      <c r="Y18" s="20" t="s">
        <v>880</v>
      </c>
      <c r="Z18" s="20" t="s">
        <v>881</v>
      </c>
      <c r="AA18" s="20" t="s">
        <v>882</v>
      </c>
      <c r="AB18" s="20" t="s">
        <v>883</v>
      </c>
      <c r="AC18" s="20" t="s">
        <v>884</v>
      </c>
      <c r="AD18" s="20" t="s">
        <v>885</v>
      </c>
      <c r="AE18" s="20" t="s">
        <v>886</v>
      </c>
      <c r="AF18" s="20" t="s">
        <v>887</v>
      </c>
      <c r="AG18" s="20" t="s">
        <v>888</v>
      </c>
      <c r="AH18" s="20" t="s">
        <v>889</v>
      </c>
      <c r="AI18" s="20" t="s">
        <v>890</v>
      </c>
      <c r="AJ18" s="20" t="s">
        <v>891</v>
      </c>
      <c r="AK18" s="20" t="s">
        <v>892</v>
      </c>
      <c r="AL18" s="20" t="s">
        <v>893</v>
      </c>
      <c r="AM18" s="20" t="s">
        <v>894</v>
      </c>
      <c r="AN18" s="20" t="s">
        <v>895</v>
      </c>
      <c r="AO18" s="20" t="s">
        <v>896</v>
      </c>
      <c r="AP18" s="20" t="s">
        <v>897</v>
      </c>
      <c r="AQ18" s="20" t="s">
        <v>898</v>
      </c>
      <c r="AR18" s="20" t="s">
        <v>899</v>
      </c>
      <c r="AS18" s="20" t="s">
        <v>900</v>
      </c>
      <c r="AT18" s="20" t="s">
        <v>901</v>
      </c>
      <c r="AU18" s="20" t="s">
        <v>902</v>
      </c>
      <c r="AV18" s="16"/>
    </row>
    <row r="19" spans="1:48" ht="11.25" customHeight="1" x14ac:dyDescent="0.25">
      <c r="A19" s="29" t="s">
        <v>180</v>
      </c>
      <c r="B19" s="62">
        <v>0.24659669916888796</v>
      </c>
      <c r="C19" s="64">
        <v>16.965852902819492</v>
      </c>
      <c r="D19" s="62">
        <v>4.2217354897713619</v>
      </c>
      <c r="E19" s="62">
        <v>54.831389352394744</v>
      </c>
      <c r="F19" s="62">
        <v>0.32350572832114011</v>
      </c>
      <c r="G19" s="62">
        <v>1.5683550067141274</v>
      </c>
      <c r="H19" s="62">
        <v>12.379154298278175</v>
      </c>
      <c r="I19" s="65">
        <v>2.9000000000000001E-2</v>
      </c>
      <c r="J19" s="64">
        <v>9.8638679667555178E-3</v>
      </c>
      <c r="K19" s="62">
        <v>9.4249414374617366</v>
      </c>
      <c r="L19" s="62">
        <v>0</v>
      </c>
      <c r="M19" s="62">
        <f t="shared" ref="M19:M20" si="20">SUM(B19:L19)</f>
        <v>100.00039478289642</v>
      </c>
      <c r="N19" s="64">
        <v>16.600000000000001</v>
      </c>
      <c r="O19" s="64">
        <v>1000</v>
      </c>
      <c r="P19" s="63">
        <v>1614.78044</v>
      </c>
      <c r="Q19" s="64">
        <v>85.7</v>
      </c>
      <c r="R19" s="64">
        <v>48.3</v>
      </c>
      <c r="S19" s="64">
        <v>2.4</v>
      </c>
      <c r="T19" s="62">
        <v>590</v>
      </c>
      <c r="U19" s="64">
        <v>45.4</v>
      </c>
      <c r="V19" s="64">
        <v>0.2</v>
      </c>
      <c r="W19" s="62">
        <v>100</v>
      </c>
      <c r="X19" s="64">
        <v>117</v>
      </c>
      <c r="Y19" s="63">
        <v>100</v>
      </c>
      <c r="Z19" s="64">
        <v>2.5</v>
      </c>
      <c r="AA19" s="64">
        <v>0.05</v>
      </c>
      <c r="AB19" s="64">
        <v>10</v>
      </c>
      <c r="AC19" s="64">
        <v>62.1</v>
      </c>
      <c r="AD19" s="64">
        <v>169</v>
      </c>
      <c r="AE19" s="64">
        <v>26.9</v>
      </c>
      <c r="AF19" s="64">
        <v>142</v>
      </c>
      <c r="AG19" s="64">
        <v>34.299999999999997</v>
      </c>
      <c r="AH19" s="64">
        <v>6.93</v>
      </c>
      <c r="AI19" s="64">
        <v>33</v>
      </c>
      <c r="AJ19" s="64">
        <v>4.26</v>
      </c>
      <c r="AK19" s="64">
        <v>24.2</v>
      </c>
      <c r="AL19" s="64">
        <v>4.45</v>
      </c>
      <c r="AM19" s="64">
        <v>10.85</v>
      </c>
      <c r="AN19" s="64">
        <v>1.25</v>
      </c>
      <c r="AO19" s="64">
        <v>6.99</v>
      </c>
      <c r="AP19" s="64">
        <v>0.93</v>
      </c>
      <c r="AQ19" s="64">
        <v>1.4</v>
      </c>
      <c r="AR19" s="64">
        <v>7.0000000000000007E-2</v>
      </c>
      <c r="AS19" s="64">
        <v>0.5</v>
      </c>
      <c r="AT19" s="64">
        <v>0.49</v>
      </c>
      <c r="AU19" s="64">
        <v>0.3</v>
      </c>
      <c r="AV19" s="62"/>
    </row>
    <row r="20" spans="1:48" ht="11.25" customHeight="1" x14ac:dyDescent="0.25">
      <c r="A20" s="16" t="s">
        <v>903</v>
      </c>
      <c r="B20" s="16">
        <v>0.66436055628665092</v>
      </c>
      <c r="C20" s="16">
        <v>16.033148409838642</v>
      </c>
      <c r="D20" s="16">
        <v>4.17152732679879</v>
      </c>
      <c r="E20" s="16">
        <v>56.421464219823939</v>
      </c>
      <c r="F20" s="16">
        <v>0.31834450818456422</v>
      </c>
      <c r="G20" s="16">
        <v>1.5296761137420778</v>
      </c>
      <c r="H20" s="16">
        <v>11.345226466625103</v>
      </c>
      <c r="I20" s="33">
        <v>5.6847413011475341E-2</v>
      </c>
      <c r="J20" s="33">
        <v>1.5936544248602372E-2</v>
      </c>
      <c r="K20" s="16">
        <v>9.4252811286556497</v>
      </c>
      <c r="L20" s="16">
        <v>0</v>
      </c>
      <c r="M20" s="16">
        <f t="shared" si="20"/>
        <v>99.981812687215523</v>
      </c>
      <c r="N20" s="16">
        <v>18.512045216732499</v>
      </c>
      <c r="O20" s="16">
        <v>993.05597225136398</v>
      </c>
      <c r="P20" s="16">
        <v>1559.3365858776101</v>
      </c>
      <c r="Q20" s="16">
        <v>101.862949025041</v>
      </c>
      <c r="R20" s="16">
        <v>52.103995118487099</v>
      </c>
      <c r="S20" s="16">
        <v>3.91622253216681</v>
      </c>
      <c r="T20" s="16">
        <v>524.97307411058898</v>
      </c>
      <c r="U20" s="16">
        <v>52.640846148259001</v>
      </c>
      <c r="V20" s="16" t="s">
        <v>182</v>
      </c>
      <c r="W20" s="16">
        <v>108.86094794481301</v>
      </c>
      <c r="X20" s="16">
        <v>110.275237718132</v>
      </c>
      <c r="Y20" s="16">
        <v>85.373060613054506</v>
      </c>
      <c r="Z20" s="16">
        <v>9.6793539750846804</v>
      </c>
      <c r="AA20" s="16" t="s">
        <v>182</v>
      </c>
      <c r="AB20" s="16">
        <v>13.889406964464101</v>
      </c>
      <c r="AC20" s="16">
        <v>57.588635584688198</v>
      </c>
      <c r="AD20" s="16">
        <v>158.413909387714</v>
      </c>
      <c r="AE20" s="16">
        <v>24.734773785384899</v>
      </c>
      <c r="AF20" s="16">
        <v>126.268646795753</v>
      </c>
      <c r="AG20" s="16">
        <v>29.584071505941701</v>
      </c>
      <c r="AH20" s="16">
        <v>6.5326230867046</v>
      </c>
      <c r="AI20" s="16">
        <v>31.1954093838864</v>
      </c>
      <c r="AJ20" s="16">
        <v>3.9378171371741302</v>
      </c>
      <c r="AK20" s="16">
        <v>21.944621837472202</v>
      </c>
      <c r="AL20" s="16">
        <v>3.9757177024999502</v>
      </c>
      <c r="AM20" s="16">
        <v>9.8109235930030092</v>
      </c>
      <c r="AN20" s="16">
        <v>1.11709241753618</v>
      </c>
      <c r="AO20" s="16">
        <v>6.2137692487860701</v>
      </c>
      <c r="AP20" s="16">
        <v>0.84319371074996297</v>
      </c>
      <c r="AQ20" s="16">
        <v>2.59882554775325</v>
      </c>
      <c r="AR20" s="16">
        <v>0.67580367067662495</v>
      </c>
      <c r="AS20" s="16">
        <v>0.51520538149181405</v>
      </c>
      <c r="AT20" s="16">
        <v>0.536555096850035</v>
      </c>
      <c r="AU20" s="16">
        <v>0.30175739143407498</v>
      </c>
      <c r="AV20" s="16"/>
    </row>
    <row r="21" spans="1:48" ht="11.25" customHeight="1" x14ac:dyDescent="0.25">
      <c r="A21" s="22" t="s">
        <v>133</v>
      </c>
      <c r="B21" s="22">
        <f t="shared" ref="B21:K21" si="21">AVERAGE(B20)</f>
        <v>0.66436055628665092</v>
      </c>
      <c r="C21" s="22">
        <f t="shared" si="21"/>
        <v>16.033148409838642</v>
      </c>
      <c r="D21" s="22">
        <f t="shared" si="21"/>
        <v>4.17152732679879</v>
      </c>
      <c r="E21" s="22">
        <f t="shared" si="21"/>
        <v>56.421464219823939</v>
      </c>
      <c r="F21" s="22">
        <f t="shared" si="21"/>
        <v>0.31834450818456422</v>
      </c>
      <c r="G21" s="22">
        <f t="shared" si="21"/>
        <v>1.5296761137420778</v>
      </c>
      <c r="H21" s="22">
        <f t="shared" si="21"/>
        <v>11.345226466625103</v>
      </c>
      <c r="I21" s="22">
        <f t="shared" si="21"/>
        <v>5.6847413011475341E-2</v>
      </c>
      <c r="J21" s="22">
        <f t="shared" si="21"/>
        <v>1.5936544248602372E-2</v>
      </c>
      <c r="K21" s="22">
        <f t="shared" si="21"/>
        <v>9.4252811286556497</v>
      </c>
      <c r="L21" s="22"/>
      <c r="M21" s="22"/>
      <c r="N21" s="22">
        <f t="shared" ref="N21:U21" si="22">AVERAGE(N20)</f>
        <v>18.512045216732499</v>
      </c>
      <c r="O21" s="22">
        <f t="shared" si="22"/>
        <v>993.05597225136398</v>
      </c>
      <c r="P21" s="22">
        <f t="shared" si="22"/>
        <v>1559.3365858776101</v>
      </c>
      <c r="Q21" s="22">
        <f t="shared" si="22"/>
        <v>101.862949025041</v>
      </c>
      <c r="R21" s="22">
        <f t="shared" si="22"/>
        <v>52.103995118487099</v>
      </c>
      <c r="S21" s="22">
        <f t="shared" si="22"/>
        <v>3.91622253216681</v>
      </c>
      <c r="T21" s="22">
        <f t="shared" si="22"/>
        <v>524.97307411058898</v>
      </c>
      <c r="U21" s="22">
        <f t="shared" si="22"/>
        <v>52.640846148259001</v>
      </c>
      <c r="V21" s="22"/>
      <c r="W21" s="22">
        <f t="shared" ref="W21:Z21" si="23">AVERAGE(W20)</f>
        <v>108.86094794481301</v>
      </c>
      <c r="X21" s="22">
        <f t="shared" si="23"/>
        <v>110.275237718132</v>
      </c>
      <c r="Y21" s="22">
        <f t="shared" si="23"/>
        <v>85.373060613054506</v>
      </c>
      <c r="Z21" s="22">
        <f t="shared" si="23"/>
        <v>9.6793539750846804</v>
      </c>
      <c r="AA21" s="22"/>
      <c r="AB21" s="22">
        <f t="shared" ref="AB21:AU21" si="24">AVERAGE(AB20)</f>
        <v>13.889406964464101</v>
      </c>
      <c r="AC21" s="22">
        <f t="shared" si="24"/>
        <v>57.588635584688198</v>
      </c>
      <c r="AD21" s="22">
        <f t="shared" si="24"/>
        <v>158.413909387714</v>
      </c>
      <c r="AE21" s="22">
        <f t="shared" si="24"/>
        <v>24.734773785384899</v>
      </c>
      <c r="AF21" s="22">
        <f t="shared" si="24"/>
        <v>126.268646795753</v>
      </c>
      <c r="AG21" s="22">
        <f t="shared" si="24"/>
        <v>29.584071505941701</v>
      </c>
      <c r="AH21" s="22">
        <f t="shared" si="24"/>
        <v>6.5326230867046</v>
      </c>
      <c r="AI21" s="22">
        <f t="shared" si="24"/>
        <v>31.1954093838864</v>
      </c>
      <c r="AJ21" s="22">
        <f t="shared" si="24"/>
        <v>3.9378171371741302</v>
      </c>
      <c r="AK21" s="22">
        <f t="shared" si="24"/>
        <v>21.944621837472202</v>
      </c>
      <c r="AL21" s="22">
        <f t="shared" si="24"/>
        <v>3.9757177024999502</v>
      </c>
      <c r="AM21" s="22">
        <f t="shared" si="24"/>
        <v>9.8109235930030092</v>
      </c>
      <c r="AN21" s="22">
        <f t="shared" si="24"/>
        <v>1.11709241753618</v>
      </c>
      <c r="AO21" s="22">
        <f t="shared" si="24"/>
        <v>6.2137692487860701</v>
      </c>
      <c r="AP21" s="22">
        <f t="shared" si="24"/>
        <v>0.84319371074996297</v>
      </c>
      <c r="AQ21" s="22">
        <f t="shared" si="24"/>
        <v>2.59882554775325</v>
      </c>
      <c r="AR21" s="22">
        <f t="shared" si="24"/>
        <v>0.67580367067662495</v>
      </c>
      <c r="AS21" s="22">
        <f t="shared" si="24"/>
        <v>0.51520538149181405</v>
      </c>
      <c r="AT21" s="22">
        <f t="shared" si="24"/>
        <v>0.536555096850035</v>
      </c>
      <c r="AU21" s="22">
        <f t="shared" si="24"/>
        <v>0.30175739143407498</v>
      </c>
      <c r="AV21" s="62"/>
    </row>
    <row r="22" spans="1:48" ht="11.25" customHeight="1" x14ac:dyDescent="0.25">
      <c r="A22" s="23" t="s">
        <v>136</v>
      </c>
      <c r="B22" s="23">
        <f t="shared" ref="B22:K22" si="25">((B21-B19)/B19)*100</f>
        <v>169.41177985178416</v>
      </c>
      <c r="C22" s="23">
        <f t="shared" si="25"/>
        <v>-5.4975396658416589</v>
      </c>
      <c r="D22" s="23">
        <f t="shared" si="25"/>
        <v>-1.1892778004263609</v>
      </c>
      <c r="E22" s="23">
        <f t="shared" si="25"/>
        <v>2.8999353950525943</v>
      </c>
      <c r="F22" s="23">
        <f t="shared" si="25"/>
        <v>-1.5954030129112289</v>
      </c>
      <c r="G22" s="23">
        <f t="shared" si="25"/>
        <v>-2.4662077658734978</v>
      </c>
      <c r="H22" s="23">
        <f t="shared" si="25"/>
        <v>-8.3521685467389464</v>
      </c>
      <c r="I22" s="23">
        <f t="shared" si="25"/>
        <v>96.025562108535638</v>
      </c>
      <c r="J22" s="23">
        <f t="shared" si="25"/>
        <v>61.56485774458632</v>
      </c>
      <c r="K22" s="23">
        <f t="shared" si="25"/>
        <v>3.6041729931912078E-3</v>
      </c>
      <c r="L22" s="23"/>
      <c r="M22" s="23"/>
      <c r="N22" s="23">
        <f t="shared" ref="N22:U22" si="26">((N21-N19)/N19)*100</f>
        <v>11.518344679111431</v>
      </c>
      <c r="O22" s="23">
        <f t="shared" si="26"/>
        <v>-0.69440277486360169</v>
      </c>
      <c r="P22" s="23">
        <f t="shared" si="26"/>
        <v>-3.433522771825865</v>
      </c>
      <c r="Q22" s="23">
        <f t="shared" si="26"/>
        <v>18.859917182078181</v>
      </c>
      <c r="R22" s="23">
        <f t="shared" si="26"/>
        <v>7.8757662908635648</v>
      </c>
      <c r="S22" s="23">
        <f t="shared" si="26"/>
        <v>63.175938840283763</v>
      </c>
      <c r="T22" s="23">
        <f t="shared" si="26"/>
        <v>-11.021512862612038</v>
      </c>
      <c r="U22" s="23">
        <f t="shared" si="26"/>
        <v>15.949000326561681</v>
      </c>
      <c r="V22" s="23"/>
      <c r="W22" s="23">
        <f t="shared" ref="W22:Z22" si="27">((W21-W19)/W19)*100</f>
        <v>8.860947944813006</v>
      </c>
      <c r="X22" s="23">
        <f t="shared" si="27"/>
        <v>-5.7476600699726461</v>
      </c>
      <c r="Y22" s="23">
        <f t="shared" si="27"/>
        <v>-14.626939386945494</v>
      </c>
      <c r="Z22" s="23">
        <f t="shared" si="27"/>
        <v>287.17415900338722</v>
      </c>
      <c r="AA22" s="23"/>
      <c r="AB22" s="23">
        <f t="shared" ref="AB22:AU22" si="28">((AB21-AB19)/AB19)*100</f>
        <v>38.894069644641007</v>
      </c>
      <c r="AC22" s="23">
        <f t="shared" si="28"/>
        <v>-7.2646769972814855</v>
      </c>
      <c r="AD22" s="23">
        <f t="shared" si="28"/>
        <v>-6.2639589421810653</v>
      </c>
      <c r="AE22" s="23">
        <f t="shared" si="28"/>
        <v>-8.0491680840710025</v>
      </c>
      <c r="AF22" s="23">
        <f t="shared" si="28"/>
        <v>-11.078417749469718</v>
      </c>
      <c r="AG22" s="23">
        <f t="shared" si="28"/>
        <v>-13.749062664892994</v>
      </c>
      <c r="AH22" s="23">
        <f t="shared" si="28"/>
        <v>-5.7341545930072106</v>
      </c>
      <c r="AI22" s="23">
        <f t="shared" si="28"/>
        <v>-5.4684564124654553</v>
      </c>
      <c r="AJ22" s="23">
        <f t="shared" si="28"/>
        <v>-7.5629780006072682</v>
      </c>
      <c r="AK22" s="23">
        <f t="shared" si="28"/>
        <v>-9.3197444732553638</v>
      </c>
      <c r="AL22" s="23">
        <f t="shared" si="28"/>
        <v>-10.658029157304494</v>
      </c>
      <c r="AM22" s="23">
        <f t="shared" si="28"/>
        <v>-9.576741078313276</v>
      </c>
      <c r="AN22" s="23">
        <f t="shared" si="28"/>
        <v>-10.632606597105596</v>
      </c>
      <c r="AO22" s="23">
        <f t="shared" si="28"/>
        <v>-11.104874838539773</v>
      </c>
      <c r="AP22" s="23">
        <f t="shared" si="28"/>
        <v>-9.3340095967781807</v>
      </c>
      <c r="AQ22" s="23">
        <f t="shared" si="28"/>
        <v>85.630396268089299</v>
      </c>
      <c r="AR22" s="23">
        <f t="shared" si="28"/>
        <v>865.43381525232132</v>
      </c>
      <c r="AS22" s="23">
        <f t="shared" si="28"/>
        <v>3.0410762983628103</v>
      </c>
      <c r="AT22" s="23">
        <f t="shared" si="28"/>
        <v>9.5010401734765306</v>
      </c>
      <c r="AU22" s="23">
        <f t="shared" si="28"/>
        <v>0.58579714469166511</v>
      </c>
      <c r="AV22" s="16"/>
    </row>
    <row r="23" spans="1:48" ht="11.25" customHeight="1" x14ac:dyDescent="0.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 ht="11.25" customHeight="1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ht="11.25" customHeight="1" x14ac:dyDescent="0.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 ht="11.25" customHeight="1" x14ac:dyDescent="0.2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</row>
    <row r="27" spans="1:48" ht="11.2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</row>
    <row r="28" spans="1:48" ht="11.25" customHeight="1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</row>
    <row r="29" spans="1:48" ht="11.25" customHeight="1" x14ac:dyDescent="0.2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</row>
    <row r="30" spans="1:48" ht="11.25" customHeight="1" x14ac:dyDescent="0.25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</row>
    <row r="31" spans="1:48" ht="11.25" customHeight="1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</row>
    <row r="32" spans="1:48" ht="11.25" customHeight="1" x14ac:dyDescent="0.25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</row>
    <row r="33" spans="1:48" ht="11.25" customHeight="1" x14ac:dyDescent="0.2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</row>
    <row r="34" spans="1:48" ht="11.25" customHeight="1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</row>
    <row r="35" spans="1:48" ht="11.25" customHeigh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</row>
    <row r="36" spans="1:48" ht="11.25" customHeight="1" x14ac:dyDescent="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</row>
    <row r="37" spans="1:48" ht="11.25" customHeight="1" x14ac:dyDescent="0.25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</row>
    <row r="38" spans="1:48" ht="11.25" customHeight="1" x14ac:dyDescent="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1:48" ht="11.25" customHeight="1" x14ac:dyDescent="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1:48" ht="11.25" customHeight="1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</row>
    <row r="41" spans="1:48" ht="11.25" customHeight="1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</row>
    <row r="42" spans="1:48" ht="11.25" customHeight="1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</row>
    <row r="43" spans="1:48" ht="11.25" customHeight="1" x14ac:dyDescent="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</row>
    <row r="44" spans="1:48" ht="11.25" customHeight="1" x14ac:dyDescent="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</row>
    <row r="45" spans="1:48" ht="11.25" customHeight="1" x14ac:dyDescent="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</row>
    <row r="46" spans="1:48" ht="11.25" customHeight="1" x14ac:dyDescent="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</row>
    <row r="47" spans="1:48" ht="11.25" customHeight="1" x14ac:dyDescent="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1.25" customHeight="1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</row>
    <row r="49" spans="1:48" ht="11.25" customHeight="1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</row>
    <row r="50" spans="1:48" ht="11.25" customHeight="1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</row>
    <row r="51" spans="1:48" ht="11.25" customHeight="1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</row>
    <row r="52" spans="1:48" ht="11.25" customHeight="1" x14ac:dyDescent="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</row>
    <row r="53" spans="1:48" ht="11.25" customHeight="1" x14ac:dyDescent="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</row>
    <row r="54" spans="1:48" ht="11.25" customHeight="1" x14ac:dyDescent="0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</row>
    <row r="55" spans="1:48" ht="11.25" customHeight="1" x14ac:dyDescent="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</row>
    <row r="56" spans="1:48" ht="11.25" customHeight="1" x14ac:dyDescent="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</row>
    <row r="57" spans="1:48" ht="11.25" customHeight="1" x14ac:dyDescent="0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</row>
    <row r="58" spans="1:48" ht="11.25" customHeight="1" x14ac:dyDescent="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</row>
    <row r="59" spans="1:48" ht="11.25" customHeight="1" x14ac:dyDescent="0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</row>
    <row r="60" spans="1:48" ht="11.25" customHeight="1" x14ac:dyDescent="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</row>
    <row r="61" spans="1:48" ht="11.25" customHeight="1" x14ac:dyDescent="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</row>
    <row r="62" spans="1:48" ht="11.25" customHeight="1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</row>
    <row r="63" spans="1:48" ht="11.25" customHeight="1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</row>
    <row r="64" spans="1:48" ht="11.25" customHeight="1" x14ac:dyDescent="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</row>
    <row r="65" spans="1:48" ht="11.25" customHeight="1" x14ac:dyDescent="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</row>
    <row r="66" spans="1:48" ht="11.25" customHeight="1" x14ac:dyDescent="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</row>
    <row r="67" spans="1:48" ht="11.25" customHeight="1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</row>
    <row r="68" spans="1:48" ht="11.25" customHeight="1" x14ac:dyDescent="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</row>
    <row r="69" spans="1:48" ht="11.25" customHeight="1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</row>
    <row r="70" spans="1:48" ht="11.25" customHeight="1" x14ac:dyDescent="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</row>
    <row r="71" spans="1:48" ht="11.25" customHeight="1" x14ac:dyDescent="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</row>
    <row r="72" spans="1:48" ht="11.25" customHeight="1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</row>
    <row r="73" spans="1:48" ht="11.25" customHeight="1" x14ac:dyDescent="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</row>
    <row r="74" spans="1:48" ht="11.25" customHeight="1" x14ac:dyDescent="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</row>
    <row r="75" spans="1:48" ht="11.25" customHeight="1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</row>
    <row r="76" spans="1:48" ht="11.25" customHeight="1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</row>
    <row r="77" spans="1:48" ht="11.25" customHeight="1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</row>
    <row r="78" spans="1:48" ht="11.25" customHeight="1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</row>
    <row r="79" spans="1:48" ht="11.25" customHeight="1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</row>
    <row r="80" spans="1:48" ht="11.25" customHeight="1" x14ac:dyDescent="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</row>
    <row r="81" spans="1:48" ht="11.25" customHeight="1" x14ac:dyDescent="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</row>
    <row r="82" spans="1:48" ht="11.25" customHeight="1" x14ac:dyDescent="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</row>
    <row r="83" spans="1:48" ht="11.25" customHeight="1" x14ac:dyDescent="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</row>
    <row r="84" spans="1:48" ht="11.25" customHeight="1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</row>
    <row r="85" spans="1:48" ht="11.25" customHeight="1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</row>
    <row r="86" spans="1:48" ht="11.25" customHeight="1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</row>
    <row r="87" spans="1:48" ht="11.25" customHeight="1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</row>
    <row r="88" spans="1:48" ht="11.25" customHeight="1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</row>
    <row r="89" spans="1:48" ht="11.25" customHeight="1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</row>
    <row r="90" spans="1:48" ht="11.25" customHeight="1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</row>
    <row r="91" spans="1:48" ht="11.25" customHeight="1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</row>
    <row r="92" spans="1:48" ht="11.25" customHeight="1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</row>
    <row r="93" spans="1:48" ht="11.25" customHeight="1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</row>
    <row r="94" spans="1:48" ht="11.25" customHeight="1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</row>
    <row r="95" spans="1:48" ht="11.25" customHeight="1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</row>
    <row r="96" spans="1:48" ht="11.25" customHeight="1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</row>
    <row r="97" spans="1:48" ht="11.25" customHeight="1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</row>
    <row r="98" spans="1:48" ht="11.25" customHeight="1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</row>
    <row r="99" spans="1:48" ht="11.25" customHeight="1" x14ac:dyDescent="0.2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</row>
    <row r="100" spans="1:48" ht="11.25" customHeight="1" x14ac:dyDescent="0.2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</row>
    <row r="101" spans="1:48" ht="11.25" customHeight="1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</row>
    <row r="102" spans="1:48" ht="11.25" customHeight="1" x14ac:dyDescent="0.2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</row>
    <row r="103" spans="1:48" ht="11.25" customHeight="1" x14ac:dyDescent="0.2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</row>
    <row r="104" spans="1:48" ht="11.25" customHeight="1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</row>
    <row r="105" spans="1:48" ht="11.25" customHeight="1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</row>
    <row r="106" spans="1:48" ht="11.25" customHeight="1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</row>
    <row r="107" spans="1:48" ht="11.25" customHeight="1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</row>
    <row r="108" spans="1:48" ht="11.25" customHeight="1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</row>
    <row r="109" spans="1:48" ht="11.25" customHeight="1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</row>
    <row r="110" spans="1:48" ht="11.25" customHeight="1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</row>
    <row r="111" spans="1:48" ht="11.25" customHeight="1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</row>
    <row r="112" spans="1:48" ht="11.25" customHeight="1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</row>
    <row r="113" spans="1:48" ht="11.25" customHeight="1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</row>
    <row r="114" spans="1:48" ht="11.25" customHeight="1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</row>
    <row r="115" spans="1:48" ht="11.25" customHeight="1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</row>
    <row r="116" spans="1:48" ht="11.25" customHeight="1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</row>
    <row r="117" spans="1:48" ht="11.25" customHeight="1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</row>
    <row r="118" spans="1:48" ht="11.25" customHeight="1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</row>
    <row r="119" spans="1:48" ht="11.25" customHeight="1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</row>
    <row r="120" spans="1:48" ht="11.25" customHeight="1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</row>
    <row r="121" spans="1:48" ht="11.25" customHeight="1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</row>
    <row r="122" spans="1:48" ht="11.25" customHeight="1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</row>
    <row r="123" spans="1:48" ht="11.25" customHeight="1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</row>
    <row r="124" spans="1:48" ht="11.25" customHeight="1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</row>
    <row r="125" spans="1:48" ht="11.25" customHeight="1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</row>
    <row r="126" spans="1:48" ht="11.25" customHeight="1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</row>
    <row r="127" spans="1:48" ht="11.25" customHeight="1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</row>
    <row r="128" spans="1:48" ht="11.25" customHeight="1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</row>
    <row r="129" spans="1:48" ht="11.25" customHeight="1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</row>
    <row r="130" spans="1:48" ht="11.25" customHeight="1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</row>
    <row r="131" spans="1:48" ht="11.25" customHeight="1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</row>
    <row r="132" spans="1:48" ht="11.25" customHeight="1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</row>
    <row r="133" spans="1:48" ht="11.25" customHeight="1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</row>
    <row r="134" spans="1:48" ht="11.25" customHeight="1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</row>
    <row r="135" spans="1:48" ht="11.25" customHeight="1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</row>
    <row r="136" spans="1:48" ht="11.25" customHeight="1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</row>
    <row r="137" spans="1:48" ht="11.25" customHeight="1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</row>
    <row r="138" spans="1:48" ht="11.25" customHeight="1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</row>
    <row r="139" spans="1:48" ht="11.25" customHeight="1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</row>
    <row r="140" spans="1:48" ht="11.25" customHeight="1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</row>
    <row r="141" spans="1:48" ht="11.25" customHeight="1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</row>
    <row r="142" spans="1:48" ht="11.25" customHeight="1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</row>
    <row r="143" spans="1:48" ht="11.25" customHeight="1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</row>
    <row r="144" spans="1:48" ht="11.25" customHeight="1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</row>
    <row r="145" spans="1:48" ht="11.25" customHeight="1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</row>
    <row r="146" spans="1:48" ht="11.25" customHeight="1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</row>
    <row r="147" spans="1:48" ht="11.25" customHeight="1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</row>
    <row r="148" spans="1:48" ht="11.25" customHeight="1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</row>
    <row r="149" spans="1:48" ht="11.25" customHeight="1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</row>
    <row r="150" spans="1:48" ht="11.25" customHeight="1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</row>
    <row r="151" spans="1:48" ht="11.25" customHeight="1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</row>
    <row r="152" spans="1:48" ht="11.25" customHeight="1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</row>
    <row r="153" spans="1:48" ht="11.25" customHeight="1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</row>
    <row r="154" spans="1:48" ht="11.25" customHeight="1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</row>
    <row r="155" spans="1:48" ht="11.25" customHeight="1" x14ac:dyDescent="0.2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</row>
    <row r="156" spans="1:48" ht="11.25" customHeight="1" x14ac:dyDescent="0.2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</row>
    <row r="157" spans="1:48" ht="11.25" customHeight="1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</row>
    <row r="158" spans="1:48" ht="11.25" customHeight="1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</row>
    <row r="159" spans="1:48" ht="11.25" customHeight="1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</row>
    <row r="160" spans="1:48" ht="11.25" customHeight="1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</row>
    <row r="161" spans="1:48" ht="11.25" customHeight="1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</row>
    <row r="162" spans="1:48" ht="11.25" customHeight="1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</row>
    <row r="163" spans="1:48" ht="11.25" customHeight="1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</row>
    <row r="164" spans="1:48" ht="11.25" customHeight="1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</row>
    <row r="165" spans="1:48" ht="11.25" customHeight="1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</row>
    <row r="166" spans="1:48" ht="11.25" customHeight="1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</row>
    <row r="167" spans="1:48" ht="11.25" customHeight="1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</row>
    <row r="168" spans="1:48" ht="11.25" customHeight="1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</row>
    <row r="169" spans="1:48" ht="11.25" customHeight="1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</row>
    <row r="170" spans="1:48" ht="11.25" customHeight="1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</row>
    <row r="171" spans="1:48" ht="11.25" customHeight="1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</row>
    <row r="172" spans="1:48" ht="11.25" customHeight="1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</row>
    <row r="173" spans="1:48" ht="11.25" customHeight="1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</row>
    <row r="174" spans="1:48" ht="11.25" customHeight="1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</row>
    <row r="175" spans="1:48" ht="11.25" customHeight="1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</row>
    <row r="176" spans="1:48" ht="11.25" customHeight="1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</row>
    <row r="177" spans="1:48" ht="11.25" customHeight="1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</row>
    <row r="178" spans="1:48" ht="11.25" customHeight="1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</row>
    <row r="179" spans="1:48" ht="11.25" customHeight="1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</row>
    <row r="180" spans="1:48" ht="11.25" customHeight="1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</row>
    <row r="181" spans="1:48" ht="11.25" customHeight="1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</row>
    <row r="182" spans="1:48" ht="11.25" customHeight="1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</row>
    <row r="183" spans="1:48" ht="11.25" customHeight="1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</row>
    <row r="184" spans="1:48" ht="11.25" customHeight="1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</row>
    <row r="185" spans="1:48" ht="11.25" customHeight="1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</row>
    <row r="186" spans="1:48" ht="11.25" customHeight="1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</row>
    <row r="187" spans="1:48" ht="11.25" customHeight="1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</row>
    <row r="188" spans="1:48" ht="11.25" customHeight="1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</row>
    <row r="189" spans="1:48" ht="11.25" customHeight="1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</row>
    <row r="190" spans="1:48" ht="11.25" customHeight="1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</row>
    <row r="191" spans="1:48" ht="11.25" customHeight="1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</row>
    <row r="192" spans="1:48" ht="11.25" customHeight="1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</row>
    <row r="193" spans="1:48" ht="11.25" customHeight="1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</row>
    <row r="194" spans="1:48" ht="11.25" customHeight="1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</row>
    <row r="195" spans="1:48" ht="11.25" customHeight="1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</row>
    <row r="196" spans="1:48" ht="11.25" customHeight="1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</row>
    <row r="197" spans="1:48" ht="11.25" customHeight="1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</row>
    <row r="198" spans="1:48" ht="11.25" customHeight="1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</row>
    <row r="199" spans="1:48" ht="11.25" customHeight="1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</row>
    <row r="200" spans="1:48" ht="11.25" customHeight="1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</row>
    <row r="201" spans="1:48" ht="11.25" customHeight="1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</row>
    <row r="202" spans="1:48" ht="11.25" customHeight="1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</row>
    <row r="203" spans="1:48" ht="11.25" customHeight="1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</row>
    <row r="204" spans="1:48" ht="11.25" customHeight="1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</row>
    <row r="205" spans="1:48" ht="11.25" customHeight="1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</row>
    <row r="206" spans="1:48" ht="11.25" customHeight="1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</row>
    <row r="207" spans="1:48" ht="11.25" customHeight="1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</row>
    <row r="208" spans="1:48" ht="11.25" customHeight="1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</row>
    <row r="209" spans="1:48" ht="11.25" customHeight="1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</row>
    <row r="210" spans="1:48" ht="11.25" customHeight="1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</row>
    <row r="211" spans="1:48" ht="11.25" customHeight="1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</row>
    <row r="212" spans="1:48" ht="11.25" customHeight="1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</row>
    <row r="213" spans="1:48" ht="11.25" customHeight="1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</row>
    <row r="214" spans="1:48" ht="11.25" customHeight="1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</row>
    <row r="215" spans="1:48" ht="11.25" customHeight="1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</row>
    <row r="216" spans="1:48" ht="11.25" customHeight="1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</row>
    <row r="217" spans="1:48" ht="11.25" customHeight="1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</row>
    <row r="218" spans="1:48" ht="11.25" customHeight="1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</row>
    <row r="219" spans="1:48" ht="11.25" customHeight="1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</row>
    <row r="220" spans="1:48" ht="11.25" customHeight="1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</row>
    <row r="221" spans="1:48" ht="11.25" customHeight="1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</row>
    <row r="222" spans="1:48" ht="11.25" customHeight="1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</row>
    <row r="223" spans="1:48" ht="11.25" customHeight="1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</row>
    <row r="224" spans="1:48" ht="11.25" customHeight="1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</row>
    <row r="225" spans="1:48" ht="11.25" customHeight="1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</row>
    <row r="226" spans="1:48" ht="11.25" customHeight="1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</row>
    <row r="227" spans="1:48" ht="11.25" customHeight="1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</row>
    <row r="228" spans="1:48" ht="11.25" customHeight="1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</row>
    <row r="229" spans="1:48" ht="11.25" customHeight="1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</row>
    <row r="230" spans="1:48" ht="11.25" customHeight="1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</row>
    <row r="231" spans="1:48" ht="11.25" customHeight="1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</row>
    <row r="232" spans="1:48" ht="11.25" customHeight="1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</row>
    <row r="233" spans="1:48" ht="11.25" customHeight="1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</row>
    <row r="234" spans="1:48" ht="11.25" customHeight="1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</row>
    <row r="235" spans="1:48" ht="11.25" customHeight="1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</row>
    <row r="236" spans="1:48" ht="11.25" customHeight="1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</row>
    <row r="237" spans="1:48" ht="11.25" customHeight="1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</row>
    <row r="238" spans="1:48" ht="11.25" customHeight="1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</row>
    <row r="239" spans="1:48" ht="11.25" customHeight="1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</row>
    <row r="240" spans="1:48" ht="11.25" customHeight="1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</row>
    <row r="241" spans="1:48" ht="11.25" customHeight="1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</row>
    <row r="242" spans="1:48" ht="11.25" customHeight="1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</row>
    <row r="243" spans="1:48" ht="11.25" customHeight="1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</row>
    <row r="244" spans="1:48" ht="11.25" customHeight="1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</row>
    <row r="245" spans="1:48" ht="11.25" customHeight="1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</row>
    <row r="246" spans="1:48" ht="11.25" customHeight="1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</row>
    <row r="247" spans="1:48" ht="11.25" customHeight="1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</row>
    <row r="248" spans="1:48" ht="11.25" customHeight="1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</row>
    <row r="249" spans="1:48" ht="11.25" customHeight="1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</row>
    <row r="250" spans="1:48" ht="11.25" customHeight="1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</row>
    <row r="251" spans="1:48" ht="11.25" customHeight="1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</row>
    <row r="252" spans="1:48" ht="11.25" customHeight="1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</row>
    <row r="253" spans="1:48" ht="11.25" customHeight="1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</row>
    <row r="254" spans="1:48" ht="11.25" customHeight="1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</row>
    <row r="255" spans="1:48" ht="11.25" customHeight="1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</row>
    <row r="256" spans="1:48" ht="11.25" customHeight="1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</row>
    <row r="257" spans="1:48" ht="11.25" customHeight="1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</row>
    <row r="258" spans="1:48" ht="11.25" customHeight="1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</row>
    <row r="259" spans="1:48" ht="11.25" customHeight="1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</row>
    <row r="260" spans="1:48" ht="11.25" customHeight="1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</row>
    <row r="261" spans="1:48" ht="11.25" customHeight="1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</row>
    <row r="262" spans="1:48" ht="11.25" customHeight="1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</row>
    <row r="263" spans="1:48" ht="11.25" customHeight="1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</row>
    <row r="264" spans="1:48" ht="11.25" customHeight="1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</row>
    <row r="265" spans="1:48" ht="11.25" customHeight="1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</row>
    <row r="266" spans="1:48" ht="11.25" customHeight="1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</row>
    <row r="267" spans="1:48" ht="11.25" customHeight="1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</row>
    <row r="268" spans="1:48" ht="11.25" customHeight="1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</row>
    <row r="269" spans="1:48" ht="11.25" customHeight="1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</row>
    <row r="270" spans="1:48" ht="11.25" customHeight="1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</row>
    <row r="271" spans="1:48" ht="11.25" customHeight="1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</row>
    <row r="272" spans="1:48" ht="11.25" customHeight="1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</row>
    <row r="273" spans="1:48" ht="11.25" customHeight="1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</row>
    <row r="274" spans="1:48" ht="11.25" customHeight="1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</row>
    <row r="275" spans="1:48" ht="11.25" customHeight="1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</row>
    <row r="276" spans="1:48" ht="11.25" customHeight="1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</row>
    <row r="277" spans="1:48" ht="11.25" customHeight="1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</row>
    <row r="278" spans="1:48" ht="11.25" customHeight="1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</row>
    <row r="279" spans="1:48" ht="11.25" customHeight="1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</row>
    <row r="280" spans="1:48" ht="11.25" customHeight="1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</row>
    <row r="281" spans="1:48" ht="11.25" customHeight="1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</row>
    <row r="282" spans="1:48" ht="11.25" customHeight="1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</row>
    <row r="283" spans="1:48" ht="11.25" customHeight="1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</row>
    <row r="284" spans="1:48" ht="11.25" customHeight="1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</row>
    <row r="285" spans="1:48" ht="11.25" customHeight="1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</row>
    <row r="286" spans="1:48" ht="11.25" customHeight="1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</row>
    <row r="287" spans="1:48" ht="11.25" customHeight="1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</row>
    <row r="288" spans="1:48" ht="11.25" customHeight="1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</row>
    <row r="289" spans="1:48" ht="11.25" customHeight="1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</row>
    <row r="290" spans="1:48" ht="11.25" customHeight="1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</row>
    <row r="291" spans="1:48" ht="11.25" customHeight="1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</row>
    <row r="292" spans="1:48" ht="11.25" customHeight="1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</row>
    <row r="293" spans="1:48" ht="11.25" customHeight="1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</row>
    <row r="294" spans="1:48" ht="11.25" customHeight="1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</row>
    <row r="295" spans="1:48" ht="11.25" customHeight="1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</row>
    <row r="296" spans="1:48" ht="11.25" customHeight="1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</row>
    <row r="297" spans="1:48" ht="11.25" customHeight="1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</row>
    <row r="298" spans="1:48" ht="11.25" customHeight="1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</row>
    <row r="299" spans="1:48" ht="11.25" customHeight="1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</row>
    <row r="300" spans="1:48" ht="11.25" customHeight="1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</row>
    <row r="301" spans="1:48" ht="11.25" customHeight="1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</row>
    <row r="302" spans="1:48" ht="11.25" customHeight="1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</row>
    <row r="303" spans="1:48" ht="11.25" customHeight="1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</row>
    <row r="304" spans="1:48" ht="11.25" customHeight="1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</row>
    <row r="305" spans="1:48" ht="11.25" customHeight="1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</row>
    <row r="306" spans="1:48" ht="11.25" customHeight="1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</row>
    <row r="307" spans="1:48" ht="11.25" customHeight="1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</row>
    <row r="308" spans="1:48" ht="11.25" customHeight="1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</row>
    <row r="309" spans="1:48" ht="11.25" customHeight="1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</row>
    <row r="310" spans="1:48" ht="11.25" customHeight="1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</row>
    <row r="311" spans="1:48" ht="11.25" customHeight="1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</row>
    <row r="312" spans="1:48" ht="11.25" customHeight="1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</row>
    <row r="313" spans="1:48" ht="11.25" customHeight="1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</row>
    <row r="314" spans="1:48" ht="11.25" customHeight="1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</row>
    <row r="315" spans="1:48" ht="11.25" customHeight="1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</row>
    <row r="316" spans="1:48" ht="11.25" customHeight="1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</row>
    <row r="317" spans="1:48" ht="11.25" customHeight="1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</row>
    <row r="318" spans="1:48" ht="11.25" customHeight="1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</row>
    <row r="319" spans="1:48" ht="11.25" customHeight="1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</row>
    <row r="320" spans="1:48" ht="11.25" customHeight="1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</row>
    <row r="321" spans="1:48" ht="11.25" customHeight="1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</row>
    <row r="322" spans="1:48" ht="11.25" customHeight="1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</row>
    <row r="323" spans="1:48" ht="11.25" customHeight="1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</row>
    <row r="324" spans="1:48" ht="11.25" customHeight="1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</row>
    <row r="325" spans="1:48" ht="11.25" customHeight="1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</row>
    <row r="326" spans="1:48" ht="11.25" customHeight="1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</row>
    <row r="327" spans="1:48" ht="11.25" customHeight="1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</row>
    <row r="328" spans="1:48" ht="11.25" customHeight="1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</row>
    <row r="329" spans="1:48" ht="11.25" customHeight="1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</row>
    <row r="330" spans="1:48" ht="11.25" customHeight="1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</row>
    <row r="331" spans="1:48" ht="11.25" customHeight="1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</row>
    <row r="332" spans="1:48" ht="11.25" customHeight="1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</row>
    <row r="333" spans="1:48" ht="11.25" customHeight="1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</row>
    <row r="334" spans="1:48" ht="11.25" customHeight="1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</row>
    <row r="335" spans="1:48" ht="11.25" customHeight="1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</row>
    <row r="336" spans="1:48" ht="11.25" customHeight="1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</row>
    <row r="337" spans="1:48" ht="11.25" customHeight="1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</row>
    <row r="338" spans="1:48" ht="11.25" customHeight="1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</row>
    <row r="339" spans="1:48" ht="11.25" customHeight="1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</row>
    <row r="340" spans="1:48" ht="11.25" customHeight="1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</row>
    <row r="341" spans="1:48" ht="11.25" customHeight="1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</row>
    <row r="342" spans="1:48" ht="11.25" customHeight="1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</row>
    <row r="343" spans="1:48" ht="11.25" customHeight="1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</row>
    <row r="344" spans="1:48" ht="11.25" customHeight="1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</row>
    <row r="345" spans="1:48" ht="11.25" customHeight="1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</row>
    <row r="346" spans="1:48" ht="11.25" customHeight="1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</row>
    <row r="347" spans="1:48" ht="11.25" customHeight="1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</row>
    <row r="348" spans="1:48" ht="11.25" customHeight="1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</row>
    <row r="349" spans="1:48" ht="11.25" customHeight="1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</row>
    <row r="350" spans="1:48" ht="11.25" customHeight="1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</row>
    <row r="351" spans="1:48" ht="11.25" customHeight="1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</row>
    <row r="352" spans="1:48" ht="11.25" customHeight="1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</row>
    <row r="353" spans="1:48" ht="11.25" customHeight="1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</row>
    <row r="354" spans="1:48" ht="11.25" customHeight="1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1.25" customHeight="1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</row>
    <row r="356" spans="1:48" ht="11.25" customHeight="1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</row>
    <row r="357" spans="1:48" ht="11.25" customHeight="1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1.25" customHeight="1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</row>
    <row r="359" spans="1:48" ht="11.25" customHeight="1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</row>
    <row r="360" spans="1:48" ht="11.25" customHeight="1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</row>
    <row r="361" spans="1:48" ht="11.25" customHeight="1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</row>
    <row r="362" spans="1:48" ht="11.25" customHeight="1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</row>
    <row r="363" spans="1:48" ht="11.25" customHeight="1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</row>
    <row r="364" spans="1:48" ht="11.25" customHeight="1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</row>
    <row r="365" spans="1:48" ht="11.25" customHeight="1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</row>
    <row r="366" spans="1:48" ht="11.25" customHeight="1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</row>
    <row r="367" spans="1:48" ht="11.25" customHeight="1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8" spans="1:48" ht="11.25" customHeight="1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</row>
    <row r="369" spans="1:48" ht="11.25" customHeight="1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</row>
    <row r="370" spans="1:48" ht="11.25" customHeight="1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ht="11.25" customHeight="1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</row>
    <row r="372" spans="1:48" ht="11.25" customHeight="1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</row>
    <row r="373" spans="1:48" ht="11.25" customHeight="1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</row>
    <row r="374" spans="1:48" ht="11.25" customHeight="1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</row>
    <row r="375" spans="1:48" ht="11.25" customHeight="1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</row>
    <row r="376" spans="1:48" ht="11.25" customHeight="1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</row>
    <row r="377" spans="1:48" ht="11.25" customHeight="1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</row>
    <row r="378" spans="1:48" ht="11.25" customHeight="1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</row>
    <row r="379" spans="1:48" ht="11.25" customHeight="1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</row>
    <row r="380" spans="1:48" ht="11.25" customHeight="1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</row>
    <row r="381" spans="1:48" ht="11.25" customHeight="1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</row>
    <row r="382" spans="1:48" ht="11.25" customHeight="1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</row>
    <row r="383" spans="1:48" ht="11.25" customHeight="1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</row>
    <row r="384" spans="1:48" ht="11.25" customHeight="1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</row>
    <row r="385" spans="1:48" ht="11.25" customHeight="1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</row>
    <row r="386" spans="1:48" ht="11.25" customHeight="1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</row>
    <row r="387" spans="1:48" ht="11.25" customHeight="1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</row>
    <row r="388" spans="1:48" ht="11.25" customHeight="1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</row>
    <row r="389" spans="1:48" ht="11.25" customHeight="1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</row>
    <row r="390" spans="1:48" ht="11.25" customHeight="1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</row>
    <row r="391" spans="1:48" ht="11.25" customHeight="1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</row>
    <row r="392" spans="1:48" ht="11.25" customHeight="1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</row>
    <row r="393" spans="1:48" ht="11.25" customHeight="1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</row>
    <row r="394" spans="1:48" ht="11.25" customHeight="1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</row>
    <row r="395" spans="1:48" ht="11.25" customHeight="1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</row>
    <row r="396" spans="1:48" ht="11.25" customHeight="1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</row>
    <row r="397" spans="1:48" ht="11.25" customHeight="1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</row>
    <row r="398" spans="1:48" ht="11.25" customHeight="1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</row>
    <row r="399" spans="1:48" ht="11.25" customHeight="1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</row>
    <row r="400" spans="1:48" ht="11.25" customHeight="1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</row>
    <row r="401" spans="1:48" ht="11.25" customHeight="1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</row>
    <row r="402" spans="1:48" ht="11.25" customHeight="1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</row>
    <row r="403" spans="1:48" ht="11.25" customHeight="1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</row>
    <row r="404" spans="1:48" ht="11.25" customHeight="1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</row>
    <row r="405" spans="1:48" ht="11.25" customHeight="1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</row>
    <row r="406" spans="1:48" ht="11.25" customHeight="1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</row>
    <row r="407" spans="1:48" ht="11.25" customHeight="1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</row>
    <row r="408" spans="1:48" ht="11.25" customHeight="1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</row>
    <row r="409" spans="1:48" ht="11.25" customHeight="1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</row>
    <row r="410" spans="1:48" ht="11.25" customHeight="1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</row>
    <row r="411" spans="1:48" ht="11.25" customHeight="1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</row>
    <row r="412" spans="1:48" ht="11.25" customHeight="1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</row>
    <row r="413" spans="1:48" ht="11.25" customHeight="1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</row>
    <row r="414" spans="1:48" ht="11.25" customHeight="1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</row>
    <row r="415" spans="1:48" ht="11.25" customHeight="1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</row>
    <row r="416" spans="1:48" ht="11.25" customHeight="1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</row>
    <row r="417" spans="1:48" ht="11.25" customHeight="1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</row>
    <row r="418" spans="1:48" ht="11.25" customHeight="1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</row>
    <row r="419" spans="1:48" ht="11.25" customHeight="1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</row>
    <row r="420" spans="1:48" ht="11.25" customHeight="1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</row>
    <row r="421" spans="1:48" ht="11.25" customHeight="1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</row>
    <row r="422" spans="1:48" ht="11.25" customHeight="1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</row>
    <row r="423" spans="1:48" ht="11.25" customHeight="1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</row>
    <row r="424" spans="1:48" ht="11.25" customHeight="1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</row>
    <row r="425" spans="1:48" ht="11.25" customHeight="1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</row>
    <row r="426" spans="1:48" ht="11.25" customHeight="1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</row>
    <row r="427" spans="1:48" ht="11.25" customHeight="1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</row>
    <row r="428" spans="1:48" ht="11.25" customHeight="1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</row>
    <row r="429" spans="1:48" ht="11.25" customHeight="1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</row>
    <row r="430" spans="1:48" ht="11.25" customHeight="1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</row>
    <row r="431" spans="1:48" ht="11.25" customHeight="1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</row>
    <row r="432" spans="1:48" ht="11.25" customHeight="1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</row>
    <row r="433" spans="1:48" ht="11.25" customHeight="1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</row>
    <row r="434" spans="1:48" ht="11.25" customHeight="1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</row>
    <row r="435" spans="1:48" ht="11.25" customHeight="1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</row>
    <row r="436" spans="1:48" ht="11.25" customHeight="1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</row>
    <row r="437" spans="1:48" ht="11.25" customHeight="1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</row>
    <row r="438" spans="1:48" ht="11.25" customHeight="1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</row>
    <row r="439" spans="1:48" ht="11.25" customHeight="1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</row>
    <row r="440" spans="1:48" ht="11.25" customHeight="1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</row>
    <row r="441" spans="1:48" ht="11.25" customHeight="1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</row>
    <row r="442" spans="1:48" ht="11.25" customHeight="1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</row>
    <row r="443" spans="1:48" ht="11.25" customHeight="1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</row>
    <row r="444" spans="1:48" ht="11.25" customHeight="1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</row>
    <row r="445" spans="1:48" ht="11.25" customHeight="1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</row>
    <row r="446" spans="1:48" ht="11.25" customHeight="1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</row>
    <row r="447" spans="1:48" ht="11.25" customHeight="1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</row>
    <row r="448" spans="1:48" ht="11.25" customHeight="1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</row>
    <row r="449" spans="1:48" ht="11.25" customHeight="1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</row>
    <row r="450" spans="1:48" ht="11.25" customHeight="1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</row>
    <row r="451" spans="1:48" ht="11.25" customHeight="1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</row>
    <row r="452" spans="1:48" ht="11.25" customHeight="1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</row>
    <row r="453" spans="1:48" ht="11.25" customHeight="1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</row>
    <row r="454" spans="1:48" ht="11.25" customHeight="1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</row>
    <row r="455" spans="1:48" ht="11.25" customHeight="1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</row>
    <row r="456" spans="1:48" ht="11.25" customHeight="1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</row>
    <row r="457" spans="1:48" ht="11.25" customHeight="1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</row>
    <row r="458" spans="1:48" ht="11.25" customHeight="1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</row>
    <row r="459" spans="1:48" ht="11.25" customHeight="1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</row>
    <row r="460" spans="1:48" ht="11.25" customHeight="1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</row>
    <row r="461" spans="1:48" ht="11.25" customHeight="1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</row>
    <row r="462" spans="1:48" ht="11.25" customHeight="1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</row>
    <row r="463" spans="1:48" ht="11.25" customHeight="1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</row>
    <row r="464" spans="1:48" ht="11.25" customHeight="1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</row>
    <row r="465" spans="1:48" ht="11.25" customHeight="1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</row>
    <row r="466" spans="1:48" ht="11.25" customHeight="1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</row>
    <row r="467" spans="1:48" ht="11.25" customHeight="1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</row>
    <row r="468" spans="1:48" ht="11.25" customHeight="1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</row>
    <row r="469" spans="1:48" ht="11.25" customHeight="1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</row>
    <row r="470" spans="1:48" ht="11.25" customHeight="1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</row>
    <row r="471" spans="1:48" ht="11.25" customHeight="1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</row>
    <row r="472" spans="1:48" ht="11.25" customHeight="1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</row>
    <row r="473" spans="1:48" ht="11.25" customHeight="1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</row>
    <row r="474" spans="1:48" ht="11.25" customHeight="1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</row>
    <row r="475" spans="1:48" ht="11.25" customHeight="1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</row>
    <row r="476" spans="1:48" ht="11.25" customHeight="1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</row>
    <row r="477" spans="1:48" ht="11.25" customHeight="1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</row>
    <row r="478" spans="1:48" ht="11.25" customHeight="1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</row>
    <row r="479" spans="1:48" ht="11.25" customHeight="1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</row>
    <row r="480" spans="1:48" ht="11.25" customHeight="1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</row>
    <row r="481" spans="1:48" ht="11.25" customHeight="1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</row>
    <row r="482" spans="1:48" ht="11.25" customHeight="1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</row>
    <row r="483" spans="1:48" ht="11.25" customHeight="1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</row>
    <row r="484" spans="1:48" ht="11.25" customHeight="1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</row>
    <row r="485" spans="1:48" ht="11.25" customHeight="1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</row>
    <row r="486" spans="1:48" ht="11.25" customHeight="1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</row>
    <row r="487" spans="1:48" ht="11.25" customHeight="1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</row>
    <row r="488" spans="1:48" ht="11.25" customHeight="1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</row>
    <row r="489" spans="1:48" ht="11.25" customHeight="1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</row>
    <row r="490" spans="1:48" ht="11.25" customHeight="1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</row>
    <row r="491" spans="1:48" ht="11.25" customHeight="1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</row>
    <row r="492" spans="1:48" ht="11.25" customHeight="1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</row>
    <row r="493" spans="1:48" ht="11.25" customHeight="1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</row>
    <row r="494" spans="1:48" ht="11.25" customHeight="1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</row>
    <row r="495" spans="1:48" ht="11.25" customHeight="1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</row>
    <row r="496" spans="1:48" ht="11.25" customHeight="1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</row>
    <row r="497" spans="1:48" ht="11.25" customHeight="1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</row>
    <row r="498" spans="1:48" ht="11.25" customHeight="1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</row>
    <row r="499" spans="1:48" ht="11.25" customHeight="1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</row>
    <row r="500" spans="1:48" ht="11.25" customHeight="1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</row>
    <row r="501" spans="1:48" ht="11.25" customHeight="1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</row>
    <row r="502" spans="1:48" ht="11.25" customHeight="1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</row>
    <row r="503" spans="1:48" ht="11.25" customHeight="1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</row>
    <row r="504" spans="1:48" ht="11.25" customHeight="1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</row>
    <row r="505" spans="1:48" ht="11.25" customHeight="1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</row>
    <row r="506" spans="1:48" ht="11.25" customHeight="1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</row>
    <row r="507" spans="1:48" ht="11.25" customHeight="1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</row>
    <row r="508" spans="1:48" ht="11.25" customHeight="1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</row>
    <row r="509" spans="1:48" ht="11.25" customHeight="1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</row>
    <row r="510" spans="1:48" ht="11.25" customHeight="1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</row>
    <row r="511" spans="1:48" ht="11.25" customHeight="1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</row>
    <row r="512" spans="1:48" ht="11.25" customHeight="1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</row>
    <row r="513" spans="1:48" ht="11.25" customHeight="1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</row>
    <row r="514" spans="1:48" ht="11.25" customHeight="1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</row>
    <row r="515" spans="1:48" ht="11.25" customHeight="1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</row>
    <row r="516" spans="1:48" ht="11.25" customHeight="1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</row>
    <row r="517" spans="1:48" ht="11.25" customHeight="1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</row>
    <row r="518" spans="1:48" ht="11.25" customHeight="1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</row>
    <row r="519" spans="1:48" ht="11.25" customHeight="1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</row>
    <row r="520" spans="1:48" ht="11.25" customHeight="1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</row>
    <row r="521" spans="1:48" ht="11.25" customHeight="1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</row>
    <row r="522" spans="1:48" ht="11.25" customHeight="1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</row>
    <row r="523" spans="1:48" ht="11.25" customHeight="1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</row>
    <row r="524" spans="1:48" ht="11.25" customHeight="1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</row>
    <row r="525" spans="1:48" ht="11.25" customHeight="1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</row>
    <row r="526" spans="1:48" ht="11.25" customHeight="1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</row>
    <row r="527" spans="1:48" ht="11.25" customHeight="1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</row>
    <row r="528" spans="1:48" ht="11.25" customHeight="1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</row>
    <row r="529" spans="1:48" ht="11.25" customHeight="1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</row>
    <row r="530" spans="1:48" ht="11.25" customHeight="1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</row>
    <row r="531" spans="1:48" ht="11.25" customHeight="1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</row>
    <row r="532" spans="1:48" ht="11.25" customHeight="1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</row>
    <row r="533" spans="1:48" ht="11.25" customHeight="1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</row>
    <row r="534" spans="1:48" ht="11.25" customHeight="1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</row>
    <row r="535" spans="1:48" ht="11.25" customHeight="1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</row>
    <row r="536" spans="1:48" ht="11.25" customHeight="1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</row>
    <row r="537" spans="1:48" ht="11.25" customHeight="1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</row>
    <row r="538" spans="1:48" ht="11.25" customHeight="1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</row>
    <row r="539" spans="1:48" ht="11.25" customHeight="1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</row>
    <row r="540" spans="1:48" ht="11.25" customHeight="1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</row>
    <row r="541" spans="1:48" ht="11.25" customHeight="1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</row>
    <row r="542" spans="1:48" ht="11.25" customHeight="1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</row>
    <row r="543" spans="1:48" ht="11.25" customHeight="1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</row>
    <row r="544" spans="1:48" ht="11.25" customHeight="1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</row>
    <row r="545" spans="1:48" ht="11.25" customHeight="1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</row>
    <row r="546" spans="1:48" ht="11.25" customHeight="1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</row>
    <row r="547" spans="1:48" ht="11.25" customHeight="1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</row>
    <row r="548" spans="1:48" ht="11.25" customHeight="1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</row>
    <row r="549" spans="1:48" ht="11.25" customHeight="1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</row>
    <row r="550" spans="1:48" ht="11.25" customHeight="1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</row>
    <row r="551" spans="1:48" ht="11.25" customHeight="1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</row>
    <row r="552" spans="1:48" ht="11.25" customHeight="1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</row>
    <row r="553" spans="1:48" ht="11.25" customHeight="1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</row>
    <row r="554" spans="1:48" ht="11.25" customHeight="1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</row>
    <row r="555" spans="1:48" ht="11.25" customHeight="1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</row>
    <row r="556" spans="1:48" ht="11.25" customHeight="1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</row>
    <row r="557" spans="1:48" ht="11.25" customHeight="1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</row>
    <row r="558" spans="1:48" ht="11.25" customHeight="1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</row>
    <row r="559" spans="1:48" ht="11.25" customHeight="1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</row>
    <row r="560" spans="1:48" ht="11.25" customHeight="1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</row>
    <row r="561" spans="1:48" ht="11.25" customHeight="1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</row>
    <row r="562" spans="1:48" ht="11.25" customHeight="1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</row>
    <row r="563" spans="1:48" ht="11.25" customHeight="1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</row>
    <row r="564" spans="1:48" ht="11.25" customHeight="1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</row>
    <row r="565" spans="1:48" ht="11.25" customHeight="1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</row>
    <row r="566" spans="1:48" ht="11.25" customHeight="1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</row>
    <row r="567" spans="1:48" ht="11.25" customHeight="1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</row>
    <row r="568" spans="1:48" ht="11.25" customHeight="1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</row>
    <row r="569" spans="1:48" ht="11.25" customHeight="1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</row>
    <row r="570" spans="1:48" ht="11.25" customHeight="1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</row>
    <row r="571" spans="1:48" ht="11.25" customHeight="1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</row>
    <row r="572" spans="1:48" ht="11.25" customHeight="1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</row>
    <row r="573" spans="1:48" ht="11.25" customHeight="1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</row>
    <row r="574" spans="1:48" ht="11.25" customHeight="1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</row>
    <row r="575" spans="1:48" ht="11.25" customHeight="1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</row>
    <row r="576" spans="1:48" ht="11.25" customHeight="1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</row>
    <row r="577" spans="1:48" ht="11.25" customHeight="1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</row>
    <row r="578" spans="1:48" ht="11.25" customHeight="1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</row>
    <row r="579" spans="1:48" ht="11.25" customHeight="1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</row>
    <row r="580" spans="1:48" ht="11.25" customHeight="1" x14ac:dyDescent="0.2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</row>
    <row r="581" spans="1:48" ht="11.25" customHeight="1" x14ac:dyDescent="0.2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</row>
    <row r="582" spans="1:48" ht="11.25" customHeight="1" x14ac:dyDescent="0.2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</row>
    <row r="583" spans="1:48" ht="11.25" customHeight="1" x14ac:dyDescent="0.2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</row>
    <row r="584" spans="1:48" ht="11.25" customHeight="1" x14ac:dyDescent="0.2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</row>
    <row r="585" spans="1:48" ht="11.25" customHeight="1" x14ac:dyDescent="0.2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</row>
    <row r="586" spans="1:48" ht="11.25" customHeight="1" x14ac:dyDescent="0.2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</row>
    <row r="587" spans="1:48" ht="11.25" customHeight="1" x14ac:dyDescent="0.2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</row>
    <row r="588" spans="1:48" ht="11.25" customHeight="1" x14ac:dyDescent="0.2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</row>
    <row r="589" spans="1:48" ht="11.25" customHeight="1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</row>
    <row r="590" spans="1:48" ht="11.25" customHeight="1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</row>
    <row r="591" spans="1:48" ht="11.25" customHeight="1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</row>
    <row r="592" spans="1:48" ht="11.25" customHeight="1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</row>
    <row r="593" spans="1:48" ht="11.25" customHeight="1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</row>
    <row r="594" spans="1:48" ht="11.25" customHeight="1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</row>
    <row r="595" spans="1:48" ht="11.25" customHeight="1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</row>
    <row r="596" spans="1:48" ht="11.25" customHeight="1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</row>
    <row r="597" spans="1:48" ht="11.25" customHeight="1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</row>
    <row r="598" spans="1:48" ht="11.25" customHeight="1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</row>
    <row r="599" spans="1:48" ht="11.25" customHeight="1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</row>
    <row r="600" spans="1:48" ht="11.25" customHeight="1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</row>
    <row r="601" spans="1:48" ht="11.25" customHeight="1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</row>
    <row r="602" spans="1:48" ht="11.25" customHeight="1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</row>
    <row r="603" spans="1:48" ht="11.25" customHeight="1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</row>
    <row r="604" spans="1:48" ht="11.25" customHeight="1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</row>
    <row r="605" spans="1:48" ht="11.25" customHeight="1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</row>
    <row r="606" spans="1:48" ht="11.25" customHeight="1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</row>
    <row r="607" spans="1:48" ht="11.25" customHeight="1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</row>
    <row r="608" spans="1:48" ht="11.25" customHeight="1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</row>
    <row r="609" spans="1:48" ht="11.25" customHeight="1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</row>
    <row r="610" spans="1:48" ht="11.25" customHeight="1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</row>
    <row r="611" spans="1:48" ht="11.25" customHeight="1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</row>
    <row r="612" spans="1:48" ht="11.25" customHeight="1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</row>
    <row r="613" spans="1:48" ht="11.25" customHeight="1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</row>
    <row r="614" spans="1:48" ht="11.25" customHeight="1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</row>
    <row r="615" spans="1:48" ht="11.25" customHeight="1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</row>
    <row r="616" spans="1:48" ht="11.25" customHeight="1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</row>
    <row r="617" spans="1:48" ht="11.25" customHeight="1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</row>
    <row r="618" spans="1:48" ht="11.25" customHeight="1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</row>
    <row r="619" spans="1:48" ht="11.25" customHeight="1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</row>
    <row r="620" spans="1:48" ht="11.25" customHeight="1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</row>
    <row r="621" spans="1:48" ht="11.25" customHeight="1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</row>
    <row r="622" spans="1:48" ht="11.25" customHeight="1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</row>
    <row r="623" spans="1:48" ht="11.25" customHeight="1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</row>
    <row r="624" spans="1:48" ht="11.25" customHeight="1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</row>
    <row r="625" spans="1:48" ht="11.25" customHeight="1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</row>
    <row r="626" spans="1:48" ht="11.25" customHeight="1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</row>
    <row r="627" spans="1:48" ht="11.25" customHeight="1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</row>
    <row r="628" spans="1:48" ht="11.25" customHeight="1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</row>
    <row r="629" spans="1:48" ht="11.25" customHeight="1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</row>
    <row r="630" spans="1:48" ht="11.25" customHeight="1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</row>
    <row r="631" spans="1:48" ht="11.25" customHeight="1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</row>
    <row r="632" spans="1:48" ht="11.25" customHeight="1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</row>
    <row r="633" spans="1:48" ht="11.25" customHeight="1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</row>
    <row r="634" spans="1:48" ht="11.25" customHeight="1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</row>
    <row r="635" spans="1:48" ht="11.25" customHeight="1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</row>
    <row r="636" spans="1:48" ht="11.25" customHeight="1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</row>
    <row r="637" spans="1:48" ht="11.25" customHeight="1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</row>
    <row r="638" spans="1:48" ht="11.25" customHeight="1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</row>
    <row r="639" spans="1:48" ht="11.25" customHeight="1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</row>
    <row r="640" spans="1:48" ht="11.25" customHeight="1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</row>
    <row r="641" spans="1:48" ht="11.25" customHeight="1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</row>
    <row r="642" spans="1:48" ht="11.25" customHeight="1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</row>
    <row r="643" spans="1:48" ht="11.25" customHeight="1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</row>
    <row r="644" spans="1:48" ht="11.25" customHeight="1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</row>
    <row r="645" spans="1:48" ht="11.25" customHeight="1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</row>
    <row r="646" spans="1:48" ht="11.25" customHeight="1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</row>
    <row r="647" spans="1:48" ht="11.25" customHeight="1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</row>
    <row r="648" spans="1:48" ht="11.25" customHeight="1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</row>
    <row r="649" spans="1:48" ht="11.25" customHeight="1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</row>
    <row r="650" spans="1:48" ht="11.25" customHeight="1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</row>
    <row r="651" spans="1:48" ht="11.25" customHeight="1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</row>
    <row r="652" spans="1:48" ht="11.25" customHeight="1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</row>
    <row r="653" spans="1:48" ht="11.25" customHeight="1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</row>
    <row r="654" spans="1:48" ht="11.25" customHeight="1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</row>
    <row r="655" spans="1:48" ht="11.25" customHeight="1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</row>
    <row r="656" spans="1:48" ht="11.25" customHeight="1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</row>
    <row r="657" spans="1:48" ht="11.25" customHeight="1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</row>
    <row r="658" spans="1:48" ht="11.25" customHeight="1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</row>
    <row r="659" spans="1:48" ht="11.25" customHeight="1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</row>
    <row r="660" spans="1:48" ht="11.25" customHeight="1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</row>
    <row r="661" spans="1:48" ht="11.25" customHeight="1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</row>
    <row r="662" spans="1:48" ht="11.25" customHeight="1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</row>
    <row r="663" spans="1:48" ht="11.25" customHeight="1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</row>
    <row r="664" spans="1:48" ht="11.25" customHeight="1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</row>
    <row r="665" spans="1:48" ht="11.25" customHeight="1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</row>
    <row r="666" spans="1:48" ht="11.25" customHeight="1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</row>
    <row r="667" spans="1:48" ht="11.25" customHeight="1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</row>
    <row r="668" spans="1:48" ht="11.25" customHeight="1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</row>
    <row r="669" spans="1:48" ht="11.25" customHeight="1" x14ac:dyDescent="0.2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</row>
    <row r="670" spans="1:48" ht="11.25" customHeight="1" x14ac:dyDescent="0.2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</row>
    <row r="671" spans="1:48" ht="11.25" customHeight="1" x14ac:dyDescent="0.2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</row>
    <row r="672" spans="1:48" ht="11.25" customHeight="1" x14ac:dyDescent="0.2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</row>
    <row r="673" spans="1:48" ht="11.25" customHeight="1" x14ac:dyDescent="0.2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</row>
    <row r="674" spans="1:48" ht="11.25" customHeight="1" x14ac:dyDescent="0.2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</row>
    <row r="675" spans="1:48" ht="11.25" customHeight="1" x14ac:dyDescent="0.2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</row>
    <row r="676" spans="1:48" ht="11.25" customHeight="1" x14ac:dyDescent="0.2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</row>
    <row r="677" spans="1:48" ht="11.25" customHeight="1" x14ac:dyDescent="0.2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</row>
    <row r="678" spans="1:48" ht="11.25" customHeight="1" x14ac:dyDescent="0.2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</row>
    <row r="679" spans="1:48" ht="11.25" customHeight="1" x14ac:dyDescent="0.2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</row>
    <row r="680" spans="1:48" ht="11.25" customHeight="1" x14ac:dyDescent="0.2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</row>
    <row r="681" spans="1:48" ht="11.25" customHeight="1" x14ac:dyDescent="0.2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</row>
    <row r="682" spans="1:48" ht="11.25" customHeight="1" x14ac:dyDescent="0.2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</row>
    <row r="683" spans="1:48" ht="11.25" customHeight="1" x14ac:dyDescent="0.2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</row>
    <row r="684" spans="1:48" ht="11.25" customHeight="1" x14ac:dyDescent="0.2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</row>
    <row r="685" spans="1:48" ht="11.25" customHeight="1" x14ac:dyDescent="0.2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</row>
    <row r="686" spans="1:48" ht="11.25" customHeight="1" x14ac:dyDescent="0.2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</row>
    <row r="687" spans="1:48" ht="11.25" customHeight="1" x14ac:dyDescent="0.2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</row>
    <row r="688" spans="1:48" ht="11.25" customHeight="1" x14ac:dyDescent="0.2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</row>
    <row r="689" spans="1:48" ht="11.25" customHeight="1" x14ac:dyDescent="0.2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</row>
    <row r="690" spans="1:48" ht="11.25" customHeight="1" x14ac:dyDescent="0.2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</row>
    <row r="691" spans="1:48" ht="11.25" customHeight="1" x14ac:dyDescent="0.2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</row>
    <row r="692" spans="1:48" ht="11.25" customHeight="1" x14ac:dyDescent="0.2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</row>
    <row r="693" spans="1:48" ht="11.25" customHeight="1" x14ac:dyDescent="0.2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</row>
    <row r="694" spans="1:48" ht="11.25" customHeight="1" x14ac:dyDescent="0.2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</row>
    <row r="695" spans="1:48" ht="11.25" customHeight="1" x14ac:dyDescent="0.2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</row>
    <row r="696" spans="1:48" ht="11.25" customHeight="1" x14ac:dyDescent="0.2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</row>
    <row r="697" spans="1:48" ht="11.25" customHeight="1" x14ac:dyDescent="0.2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</row>
    <row r="698" spans="1:48" ht="11.25" customHeight="1" x14ac:dyDescent="0.2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</row>
    <row r="699" spans="1:48" ht="11.25" customHeight="1" x14ac:dyDescent="0.2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</row>
    <row r="700" spans="1:48" ht="11.25" customHeight="1" x14ac:dyDescent="0.2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</row>
    <row r="701" spans="1:48" ht="11.25" customHeight="1" x14ac:dyDescent="0.2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</row>
    <row r="702" spans="1:48" ht="11.25" customHeight="1" x14ac:dyDescent="0.2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</row>
    <row r="703" spans="1:48" ht="11.25" customHeight="1" x14ac:dyDescent="0.2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</row>
    <row r="704" spans="1:48" ht="11.25" customHeight="1" x14ac:dyDescent="0.2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</row>
    <row r="705" spans="1:48" ht="11.25" customHeight="1" x14ac:dyDescent="0.2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</row>
    <row r="706" spans="1:48" ht="11.25" customHeight="1" x14ac:dyDescent="0.2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</row>
    <row r="707" spans="1:48" ht="11.25" customHeight="1" x14ac:dyDescent="0.2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</row>
    <row r="708" spans="1:48" ht="11.25" customHeight="1" x14ac:dyDescent="0.2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</row>
    <row r="709" spans="1:48" ht="11.25" customHeight="1" x14ac:dyDescent="0.2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</row>
    <row r="710" spans="1:48" ht="11.25" customHeight="1" x14ac:dyDescent="0.2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</row>
    <row r="711" spans="1:48" ht="11.25" customHeight="1" x14ac:dyDescent="0.2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</row>
    <row r="712" spans="1:48" ht="11.25" customHeight="1" x14ac:dyDescent="0.2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</row>
    <row r="713" spans="1:48" ht="11.25" customHeight="1" x14ac:dyDescent="0.2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</row>
    <row r="714" spans="1:48" ht="11.25" customHeight="1" x14ac:dyDescent="0.2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</row>
    <row r="715" spans="1:48" ht="11.25" customHeight="1" x14ac:dyDescent="0.2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</row>
    <row r="716" spans="1:48" ht="11.25" customHeight="1" x14ac:dyDescent="0.2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</row>
    <row r="717" spans="1:48" ht="11.25" customHeight="1" x14ac:dyDescent="0.2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</row>
    <row r="718" spans="1:48" ht="11.25" customHeight="1" x14ac:dyDescent="0.2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</row>
    <row r="719" spans="1:48" ht="11.25" customHeight="1" x14ac:dyDescent="0.2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</row>
    <row r="720" spans="1:48" ht="11.25" customHeight="1" x14ac:dyDescent="0.2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</row>
    <row r="721" spans="1:48" ht="11.25" customHeight="1" x14ac:dyDescent="0.2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</row>
    <row r="722" spans="1:48" ht="11.25" customHeight="1" x14ac:dyDescent="0.2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</row>
    <row r="723" spans="1:48" ht="11.25" customHeight="1" x14ac:dyDescent="0.2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</row>
    <row r="724" spans="1:48" ht="11.25" customHeight="1" x14ac:dyDescent="0.2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</row>
    <row r="725" spans="1:48" ht="11.25" customHeight="1" x14ac:dyDescent="0.2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</row>
    <row r="726" spans="1:48" ht="11.25" customHeight="1" x14ac:dyDescent="0.2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</row>
    <row r="727" spans="1:48" ht="11.25" customHeight="1" x14ac:dyDescent="0.2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</row>
    <row r="728" spans="1:48" ht="11.25" customHeight="1" x14ac:dyDescent="0.2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</row>
    <row r="729" spans="1:48" ht="11.25" customHeight="1" x14ac:dyDescent="0.2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</row>
    <row r="730" spans="1:48" ht="11.25" customHeight="1" x14ac:dyDescent="0.2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</row>
    <row r="731" spans="1:48" ht="11.25" customHeight="1" x14ac:dyDescent="0.2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</row>
    <row r="732" spans="1:48" ht="11.25" customHeight="1" x14ac:dyDescent="0.2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</row>
    <row r="733" spans="1:48" ht="11.25" customHeight="1" x14ac:dyDescent="0.2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</row>
    <row r="734" spans="1:48" ht="11.25" customHeight="1" x14ac:dyDescent="0.2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</row>
    <row r="735" spans="1:48" ht="11.25" customHeight="1" x14ac:dyDescent="0.2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</row>
    <row r="736" spans="1:48" ht="11.25" customHeight="1" x14ac:dyDescent="0.2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</row>
    <row r="737" spans="1:48" ht="11.25" customHeight="1" x14ac:dyDescent="0.2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</row>
    <row r="738" spans="1:48" ht="11.25" customHeight="1" x14ac:dyDescent="0.2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</row>
    <row r="739" spans="1:48" ht="11.25" customHeight="1" x14ac:dyDescent="0.2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</row>
    <row r="740" spans="1:48" ht="11.25" customHeight="1" x14ac:dyDescent="0.2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</row>
    <row r="741" spans="1:48" ht="11.25" customHeight="1" x14ac:dyDescent="0.2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</row>
    <row r="742" spans="1:48" ht="11.25" customHeight="1" x14ac:dyDescent="0.2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</row>
    <row r="743" spans="1:48" ht="11.25" customHeight="1" x14ac:dyDescent="0.2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</row>
    <row r="744" spans="1:48" ht="11.25" customHeight="1" x14ac:dyDescent="0.2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</row>
    <row r="745" spans="1:48" ht="11.25" customHeight="1" x14ac:dyDescent="0.2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</row>
    <row r="746" spans="1:48" ht="11.25" customHeight="1" x14ac:dyDescent="0.2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</row>
    <row r="747" spans="1:48" ht="11.25" customHeight="1" x14ac:dyDescent="0.2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</row>
    <row r="748" spans="1:48" ht="11.25" customHeight="1" x14ac:dyDescent="0.2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</row>
    <row r="749" spans="1:48" ht="11.25" customHeight="1" x14ac:dyDescent="0.2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</row>
    <row r="750" spans="1:48" ht="11.25" customHeight="1" x14ac:dyDescent="0.2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</row>
    <row r="751" spans="1:48" ht="11.25" customHeight="1" x14ac:dyDescent="0.2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</row>
    <row r="752" spans="1:48" ht="11.25" customHeight="1" x14ac:dyDescent="0.2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</row>
    <row r="753" spans="1:48" ht="11.25" customHeight="1" x14ac:dyDescent="0.2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</row>
    <row r="754" spans="1:48" ht="11.25" customHeight="1" x14ac:dyDescent="0.2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</row>
    <row r="755" spans="1:48" ht="11.25" customHeight="1" x14ac:dyDescent="0.2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</row>
    <row r="756" spans="1:48" ht="11.25" customHeight="1" x14ac:dyDescent="0.2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</row>
    <row r="757" spans="1:48" ht="11.25" customHeight="1" x14ac:dyDescent="0.2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</row>
    <row r="758" spans="1:48" ht="11.25" customHeight="1" x14ac:dyDescent="0.2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</row>
    <row r="759" spans="1:48" ht="11.25" customHeight="1" x14ac:dyDescent="0.2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</row>
    <row r="760" spans="1:48" ht="11.25" customHeight="1" x14ac:dyDescent="0.2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</row>
    <row r="761" spans="1:48" ht="11.25" customHeight="1" x14ac:dyDescent="0.2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</row>
    <row r="762" spans="1:48" ht="11.25" customHeight="1" x14ac:dyDescent="0.2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</row>
    <row r="763" spans="1:48" ht="11.25" customHeight="1" x14ac:dyDescent="0.2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</row>
    <row r="764" spans="1:48" ht="11.25" customHeight="1" x14ac:dyDescent="0.2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</row>
    <row r="765" spans="1:48" ht="11.25" customHeight="1" x14ac:dyDescent="0.2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</row>
    <row r="766" spans="1:48" ht="11.25" customHeight="1" x14ac:dyDescent="0.2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</row>
    <row r="767" spans="1:48" ht="11.25" customHeight="1" x14ac:dyDescent="0.2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</row>
    <row r="768" spans="1:48" ht="11.25" customHeight="1" x14ac:dyDescent="0.2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</row>
    <row r="769" spans="1:48" ht="11.25" customHeight="1" x14ac:dyDescent="0.2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</row>
    <row r="770" spans="1:48" ht="11.25" customHeight="1" x14ac:dyDescent="0.2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</row>
    <row r="771" spans="1:48" ht="11.25" customHeight="1" x14ac:dyDescent="0.2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</row>
    <row r="772" spans="1:48" ht="11.25" customHeight="1" x14ac:dyDescent="0.2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</row>
    <row r="773" spans="1:48" ht="11.25" customHeight="1" x14ac:dyDescent="0.2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</row>
    <row r="774" spans="1:48" ht="11.25" customHeight="1" x14ac:dyDescent="0.2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</row>
    <row r="775" spans="1:48" ht="11.25" customHeight="1" x14ac:dyDescent="0.2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</row>
    <row r="776" spans="1:48" ht="11.25" customHeight="1" x14ac:dyDescent="0.2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</row>
    <row r="777" spans="1:48" ht="11.25" customHeight="1" x14ac:dyDescent="0.2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</row>
    <row r="778" spans="1:48" ht="11.25" customHeight="1" x14ac:dyDescent="0.2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</row>
    <row r="779" spans="1:48" ht="11.25" customHeight="1" x14ac:dyDescent="0.2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</row>
    <row r="780" spans="1:48" ht="11.25" customHeight="1" x14ac:dyDescent="0.2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</row>
    <row r="781" spans="1:48" ht="11.25" customHeight="1" x14ac:dyDescent="0.2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</row>
    <row r="782" spans="1:48" ht="11.25" customHeight="1" x14ac:dyDescent="0.2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</row>
    <row r="783" spans="1:48" ht="11.25" customHeight="1" x14ac:dyDescent="0.2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</row>
    <row r="784" spans="1:48" ht="11.25" customHeight="1" x14ac:dyDescent="0.2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</row>
    <row r="785" spans="1:48" ht="11.25" customHeight="1" x14ac:dyDescent="0.2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</row>
    <row r="786" spans="1:48" ht="11.25" customHeight="1" x14ac:dyDescent="0.2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</row>
    <row r="787" spans="1:48" ht="11.25" customHeight="1" x14ac:dyDescent="0.2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</row>
    <row r="788" spans="1:48" ht="11.25" customHeight="1" x14ac:dyDescent="0.2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</row>
    <row r="789" spans="1:48" ht="11.25" customHeight="1" x14ac:dyDescent="0.2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</row>
    <row r="790" spans="1:48" ht="11.25" customHeight="1" x14ac:dyDescent="0.2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</row>
    <row r="791" spans="1:48" ht="11.25" customHeight="1" x14ac:dyDescent="0.2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</row>
    <row r="792" spans="1:48" ht="11.25" customHeight="1" x14ac:dyDescent="0.2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</row>
    <row r="793" spans="1:48" ht="11.25" customHeight="1" x14ac:dyDescent="0.2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</row>
    <row r="794" spans="1:48" ht="11.25" customHeight="1" x14ac:dyDescent="0.2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</row>
    <row r="795" spans="1:48" ht="11.25" customHeight="1" x14ac:dyDescent="0.2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</row>
    <row r="796" spans="1:48" ht="11.25" customHeight="1" x14ac:dyDescent="0.2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</row>
    <row r="797" spans="1:48" ht="11.25" customHeight="1" x14ac:dyDescent="0.2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</row>
    <row r="798" spans="1:48" ht="11.25" customHeight="1" x14ac:dyDescent="0.2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</row>
    <row r="799" spans="1:48" ht="11.25" customHeight="1" x14ac:dyDescent="0.2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</row>
    <row r="800" spans="1:48" ht="11.25" customHeight="1" x14ac:dyDescent="0.2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</row>
    <row r="801" spans="1:48" ht="11.25" customHeight="1" x14ac:dyDescent="0.2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</row>
    <row r="802" spans="1:48" ht="11.25" customHeight="1" x14ac:dyDescent="0.2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</row>
    <row r="803" spans="1:48" ht="11.25" customHeight="1" x14ac:dyDescent="0.2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</row>
    <row r="804" spans="1:48" ht="11.25" customHeight="1" x14ac:dyDescent="0.2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</row>
    <row r="805" spans="1:48" ht="11.25" customHeight="1" x14ac:dyDescent="0.2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</row>
    <row r="806" spans="1:48" ht="11.25" customHeight="1" x14ac:dyDescent="0.2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</row>
    <row r="807" spans="1:48" ht="11.25" customHeight="1" x14ac:dyDescent="0.2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</row>
    <row r="808" spans="1:48" ht="11.25" customHeight="1" x14ac:dyDescent="0.2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</row>
    <row r="809" spans="1:48" ht="11.25" customHeight="1" x14ac:dyDescent="0.2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</row>
    <row r="810" spans="1:48" ht="11.25" customHeight="1" x14ac:dyDescent="0.2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</row>
    <row r="811" spans="1:48" ht="11.25" customHeight="1" x14ac:dyDescent="0.2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</row>
    <row r="812" spans="1:48" ht="11.25" customHeight="1" x14ac:dyDescent="0.2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</row>
    <row r="813" spans="1:48" ht="11.25" customHeight="1" x14ac:dyDescent="0.2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</row>
    <row r="814" spans="1:48" ht="11.25" customHeight="1" x14ac:dyDescent="0.2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</row>
    <row r="815" spans="1:48" ht="11.25" customHeight="1" x14ac:dyDescent="0.2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</row>
    <row r="816" spans="1:48" ht="11.25" customHeight="1" x14ac:dyDescent="0.2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</row>
    <row r="817" spans="1:48" ht="11.25" customHeight="1" x14ac:dyDescent="0.2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</row>
    <row r="818" spans="1:48" ht="11.25" customHeight="1" x14ac:dyDescent="0.2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</row>
    <row r="819" spans="1:48" ht="11.25" customHeight="1" x14ac:dyDescent="0.2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</row>
    <row r="820" spans="1:48" ht="11.25" customHeight="1" x14ac:dyDescent="0.2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</row>
    <row r="821" spans="1:48" ht="11.25" customHeight="1" x14ac:dyDescent="0.2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</row>
    <row r="822" spans="1:48" ht="11.25" customHeight="1" x14ac:dyDescent="0.2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</row>
    <row r="823" spans="1:48" ht="11.25" customHeight="1" x14ac:dyDescent="0.2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</row>
    <row r="824" spans="1:48" ht="11.25" customHeight="1" x14ac:dyDescent="0.2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</row>
    <row r="825" spans="1:48" ht="11.25" customHeight="1" x14ac:dyDescent="0.2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</row>
    <row r="826" spans="1:48" ht="11.25" customHeight="1" x14ac:dyDescent="0.2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</row>
    <row r="827" spans="1:48" ht="11.25" customHeight="1" x14ac:dyDescent="0.2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</row>
    <row r="828" spans="1:48" ht="11.25" customHeight="1" x14ac:dyDescent="0.2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</row>
    <row r="829" spans="1:48" ht="11.25" customHeight="1" x14ac:dyDescent="0.2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</row>
    <row r="830" spans="1:48" ht="11.25" customHeight="1" x14ac:dyDescent="0.2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</row>
    <row r="831" spans="1:48" ht="11.25" customHeight="1" x14ac:dyDescent="0.2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</row>
    <row r="832" spans="1:48" ht="11.25" customHeight="1" x14ac:dyDescent="0.2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</row>
    <row r="833" spans="1:48" ht="11.25" customHeight="1" x14ac:dyDescent="0.2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</row>
    <row r="834" spans="1:48" ht="11.25" customHeight="1" x14ac:dyDescent="0.2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</row>
    <row r="835" spans="1:48" ht="11.25" customHeight="1" x14ac:dyDescent="0.2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</row>
    <row r="836" spans="1:48" ht="11.25" customHeight="1" x14ac:dyDescent="0.2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</row>
    <row r="837" spans="1:48" ht="11.25" customHeight="1" x14ac:dyDescent="0.2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</row>
    <row r="838" spans="1:48" ht="11.25" customHeight="1" x14ac:dyDescent="0.2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</row>
    <row r="839" spans="1:48" ht="11.25" customHeight="1" x14ac:dyDescent="0.2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</row>
    <row r="840" spans="1:48" ht="11.25" customHeight="1" x14ac:dyDescent="0.2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</row>
    <row r="841" spans="1:48" ht="11.25" customHeight="1" x14ac:dyDescent="0.2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</row>
    <row r="842" spans="1:48" ht="11.25" customHeight="1" x14ac:dyDescent="0.2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</row>
    <row r="843" spans="1:48" ht="11.25" customHeight="1" x14ac:dyDescent="0.2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</row>
    <row r="844" spans="1:48" ht="11.25" customHeight="1" x14ac:dyDescent="0.2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</row>
    <row r="845" spans="1:48" ht="11.25" customHeight="1" x14ac:dyDescent="0.2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</row>
    <row r="846" spans="1:48" ht="11.25" customHeight="1" x14ac:dyDescent="0.2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</row>
    <row r="847" spans="1:48" ht="11.25" customHeight="1" x14ac:dyDescent="0.2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</row>
    <row r="848" spans="1:48" ht="11.25" customHeight="1" x14ac:dyDescent="0.2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</row>
    <row r="849" spans="1:48" ht="11.25" customHeight="1" x14ac:dyDescent="0.2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</row>
    <row r="850" spans="1:48" ht="11.25" customHeight="1" x14ac:dyDescent="0.2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</row>
    <row r="851" spans="1:48" ht="11.25" customHeight="1" x14ac:dyDescent="0.2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</row>
    <row r="852" spans="1:48" ht="11.25" customHeight="1" x14ac:dyDescent="0.2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</row>
    <row r="853" spans="1:48" ht="11.25" customHeight="1" x14ac:dyDescent="0.2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</row>
    <row r="854" spans="1:48" ht="11.25" customHeight="1" x14ac:dyDescent="0.2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</row>
    <row r="855" spans="1:48" ht="11.25" customHeight="1" x14ac:dyDescent="0.2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</row>
    <row r="856" spans="1:48" ht="11.25" customHeight="1" x14ac:dyDescent="0.2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</row>
    <row r="857" spans="1:48" ht="11.25" customHeight="1" x14ac:dyDescent="0.2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</row>
    <row r="858" spans="1:48" ht="11.25" customHeight="1" x14ac:dyDescent="0.2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</row>
    <row r="859" spans="1:48" ht="11.25" customHeight="1" x14ac:dyDescent="0.2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</row>
    <row r="860" spans="1:48" ht="11.25" customHeight="1" x14ac:dyDescent="0.2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</row>
    <row r="861" spans="1:48" ht="11.25" customHeight="1" x14ac:dyDescent="0.2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</row>
    <row r="862" spans="1:48" ht="11.25" customHeight="1" x14ac:dyDescent="0.2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</row>
    <row r="863" spans="1:48" ht="11.25" customHeight="1" x14ac:dyDescent="0.2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</row>
    <row r="864" spans="1:48" ht="11.25" customHeight="1" x14ac:dyDescent="0.2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</row>
    <row r="865" spans="1:48" ht="11.25" customHeight="1" x14ac:dyDescent="0.2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</row>
    <row r="866" spans="1:48" ht="11.25" customHeight="1" x14ac:dyDescent="0.2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</row>
    <row r="867" spans="1:48" ht="11.25" customHeight="1" x14ac:dyDescent="0.2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</row>
    <row r="868" spans="1:48" ht="11.25" customHeight="1" x14ac:dyDescent="0.2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</row>
    <row r="869" spans="1:48" ht="11.25" customHeight="1" x14ac:dyDescent="0.2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</row>
    <row r="870" spans="1:48" ht="11.25" customHeight="1" x14ac:dyDescent="0.2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</row>
    <row r="871" spans="1:48" ht="11.25" customHeight="1" x14ac:dyDescent="0.2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</row>
    <row r="872" spans="1:48" ht="11.25" customHeight="1" x14ac:dyDescent="0.2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</row>
    <row r="873" spans="1:48" ht="11.25" customHeight="1" x14ac:dyDescent="0.2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</row>
    <row r="874" spans="1:48" ht="11.25" customHeight="1" x14ac:dyDescent="0.2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</row>
    <row r="875" spans="1:48" ht="11.25" customHeight="1" x14ac:dyDescent="0.2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</row>
    <row r="876" spans="1:48" ht="11.25" customHeight="1" x14ac:dyDescent="0.2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</row>
    <row r="877" spans="1:48" ht="11.25" customHeight="1" x14ac:dyDescent="0.2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</row>
    <row r="878" spans="1:48" ht="11.25" customHeight="1" x14ac:dyDescent="0.2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</row>
    <row r="879" spans="1:48" ht="11.25" customHeight="1" x14ac:dyDescent="0.2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</row>
    <row r="880" spans="1:48" ht="11.25" customHeight="1" x14ac:dyDescent="0.2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</row>
    <row r="881" spans="1:48" ht="11.25" customHeight="1" x14ac:dyDescent="0.2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</row>
    <row r="882" spans="1:48" ht="11.25" customHeight="1" x14ac:dyDescent="0.2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</row>
    <row r="883" spans="1:48" ht="11.25" customHeight="1" x14ac:dyDescent="0.2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</row>
    <row r="884" spans="1:48" ht="11.25" customHeight="1" x14ac:dyDescent="0.2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</row>
    <row r="885" spans="1:48" ht="11.25" customHeight="1" x14ac:dyDescent="0.2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</row>
    <row r="886" spans="1:48" ht="11.25" customHeight="1" x14ac:dyDescent="0.2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</row>
    <row r="887" spans="1:48" ht="11.25" customHeight="1" x14ac:dyDescent="0.2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</row>
    <row r="888" spans="1:48" ht="11.25" customHeight="1" x14ac:dyDescent="0.2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</row>
    <row r="889" spans="1:48" ht="11.25" customHeight="1" x14ac:dyDescent="0.2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</row>
    <row r="890" spans="1:48" ht="11.25" customHeight="1" x14ac:dyDescent="0.2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</row>
    <row r="891" spans="1:48" ht="11.25" customHeight="1" x14ac:dyDescent="0.2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</row>
    <row r="892" spans="1:48" ht="11.25" customHeight="1" x14ac:dyDescent="0.2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</row>
    <row r="893" spans="1:48" ht="11.25" customHeight="1" x14ac:dyDescent="0.2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</row>
    <row r="894" spans="1:48" ht="11.25" customHeight="1" x14ac:dyDescent="0.2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</row>
    <row r="895" spans="1:48" ht="11.25" customHeight="1" x14ac:dyDescent="0.2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</row>
    <row r="896" spans="1:48" ht="11.25" customHeight="1" x14ac:dyDescent="0.2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</row>
    <row r="897" spans="1:48" ht="11.25" customHeight="1" x14ac:dyDescent="0.2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</row>
    <row r="898" spans="1:48" ht="11.25" customHeight="1" x14ac:dyDescent="0.2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</row>
    <row r="899" spans="1:48" ht="11.25" customHeight="1" x14ac:dyDescent="0.2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</row>
    <row r="900" spans="1:48" ht="11.25" customHeight="1" x14ac:dyDescent="0.2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</row>
    <row r="901" spans="1:48" ht="11.25" customHeight="1" x14ac:dyDescent="0.2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</row>
    <row r="902" spans="1:48" ht="11.25" customHeight="1" x14ac:dyDescent="0.2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</row>
    <row r="903" spans="1:48" ht="11.25" customHeight="1" x14ac:dyDescent="0.2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</row>
    <row r="904" spans="1:48" ht="11.25" customHeight="1" x14ac:dyDescent="0.2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</row>
    <row r="905" spans="1:48" ht="11.25" customHeight="1" x14ac:dyDescent="0.2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</row>
    <row r="906" spans="1:48" ht="11.25" customHeight="1" x14ac:dyDescent="0.2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</row>
    <row r="907" spans="1:48" ht="11.25" customHeight="1" x14ac:dyDescent="0.2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</row>
    <row r="908" spans="1:48" ht="11.25" customHeight="1" x14ac:dyDescent="0.2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</row>
    <row r="909" spans="1:48" ht="11.25" customHeight="1" x14ac:dyDescent="0.2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</row>
    <row r="910" spans="1:48" ht="11.25" customHeight="1" x14ac:dyDescent="0.2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</row>
    <row r="911" spans="1:48" ht="11.25" customHeight="1" x14ac:dyDescent="0.2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</row>
    <row r="912" spans="1:48" ht="11.25" customHeight="1" x14ac:dyDescent="0.2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</row>
    <row r="913" spans="1:48" ht="11.25" customHeight="1" x14ac:dyDescent="0.2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</row>
    <row r="914" spans="1:48" ht="11.25" customHeight="1" x14ac:dyDescent="0.2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</row>
    <row r="915" spans="1:48" ht="11.25" customHeight="1" x14ac:dyDescent="0.2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</row>
    <row r="916" spans="1:48" ht="11.25" customHeight="1" x14ac:dyDescent="0.2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</row>
    <row r="917" spans="1:48" ht="11.25" customHeight="1" x14ac:dyDescent="0.2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</row>
    <row r="918" spans="1:48" ht="11.25" customHeight="1" x14ac:dyDescent="0.2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</row>
    <row r="919" spans="1:48" ht="11.25" customHeight="1" x14ac:dyDescent="0.2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</row>
    <row r="920" spans="1:48" ht="11.25" customHeight="1" x14ac:dyDescent="0.2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</row>
    <row r="921" spans="1:48" ht="11.25" customHeight="1" x14ac:dyDescent="0.2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</row>
    <row r="922" spans="1:48" ht="11.25" customHeight="1" x14ac:dyDescent="0.2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</row>
    <row r="923" spans="1:48" ht="11.25" customHeight="1" x14ac:dyDescent="0.2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</row>
    <row r="924" spans="1:48" ht="11.25" customHeight="1" x14ac:dyDescent="0.2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</row>
    <row r="925" spans="1:48" ht="11.25" customHeight="1" x14ac:dyDescent="0.2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</row>
    <row r="926" spans="1:48" ht="11.25" customHeight="1" x14ac:dyDescent="0.2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</row>
    <row r="927" spans="1:48" ht="11.25" customHeight="1" x14ac:dyDescent="0.2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</row>
    <row r="928" spans="1:48" ht="11.25" customHeight="1" x14ac:dyDescent="0.2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</row>
    <row r="929" spans="1:48" ht="11.25" customHeight="1" x14ac:dyDescent="0.2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</row>
    <row r="930" spans="1:48" ht="11.25" customHeight="1" x14ac:dyDescent="0.2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</row>
    <row r="931" spans="1:48" ht="11.25" customHeight="1" x14ac:dyDescent="0.2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</row>
    <row r="932" spans="1:48" ht="11.25" customHeight="1" x14ac:dyDescent="0.2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</row>
    <row r="933" spans="1:48" ht="11.25" customHeight="1" x14ac:dyDescent="0.2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</row>
    <row r="934" spans="1:48" ht="11.25" customHeight="1" x14ac:dyDescent="0.2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</row>
    <row r="935" spans="1:48" ht="11.25" customHeight="1" x14ac:dyDescent="0.2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</row>
    <row r="936" spans="1:48" ht="11.25" customHeight="1" x14ac:dyDescent="0.2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</row>
    <row r="937" spans="1:48" ht="11.25" customHeight="1" x14ac:dyDescent="0.2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</row>
    <row r="938" spans="1:48" ht="11.25" customHeight="1" x14ac:dyDescent="0.2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</row>
    <row r="939" spans="1:48" ht="11.25" customHeight="1" x14ac:dyDescent="0.2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</row>
    <row r="940" spans="1:48" ht="11.25" customHeight="1" x14ac:dyDescent="0.2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</row>
    <row r="941" spans="1:48" ht="11.25" customHeight="1" x14ac:dyDescent="0.2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</row>
    <row r="942" spans="1:48" ht="11.25" customHeight="1" x14ac:dyDescent="0.2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</row>
    <row r="943" spans="1:48" ht="11.25" customHeight="1" x14ac:dyDescent="0.2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</row>
    <row r="944" spans="1:48" ht="11.25" customHeight="1" x14ac:dyDescent="0.2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</row>
    <row r="945" spans="1:48" ht="11.25" customHeight="1" x14ac:dyDescent="0.2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</row>
    <row r="946" spans="1:48" ht="11.25" customHeight="1" x14ac:dyDescent="0.2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</row>
    <row r="947" spans="1:48" ht="11.25" customHeight="1" x14ac:dyDescent="0.2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</row>
    <row r="948" spans="1:48" ht="11.25" customHeight="1" x14ac:dyDescent="0.2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</row>
    <row r="949" spans="1:48" ht="11.25" customHeight="1" x14ac:dyDescent="0.2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</row>
    <row r="950" spans="1:48" ht="11.25" customHeight="1" x14ac:dyDescent="0.2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</row>
    <row r="951" spans="1:48" ht="11.25" customHeight="1" x14ac:dyDescent="0.2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</row>
    <row r="952" spans="1:48" ht="11.25" customHeight="1" x14ac:dyDescent="0.2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</row>
    <row r="953" spans="1:48" ht="11.25" customHeight="1" x14ac:dyDescent="0.2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</row>
    <row r="954" spans="1:48" ht="11.25" customHeight="1" x14ac:dyDescent="0.2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</row>
    <row r="955" spans="1:48" ht="11.25" customHeight="1" x14ac:dyDescent="0.2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</row>
    <row r="956" spans="1:48" ht="11.25" customHeight="1" x14ac:dyDescent="0.2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</row>
    <row r="957" spans="1:48" ht="11.25" customHeight="1" x14ac:dyDescent="0.2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</row>
    <row r="958" spans="1:48" ht="11.25" customHeight="1" x14ac:dyDescent="0.2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</row>
    <row r="959" spans="1:48" ht="11.25" customHeight="1" x14ac:dyDescent="0.2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</row>
    <row r="960" spans="1:48" ht="11.25" customHeight="1" x14ac:dyDescent="0.2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</row>
    <row r="961" spans="1:48" ht="11.25" customHeight="1" x14ac:dyDescent="0.2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</row>
    <row r="962" spans="1:48" ht="11.25" customHeight="1" x14ac:dyDescent="0.2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</row>
    <row r="963" spans="1:48" ht="11.25" customHeight="1" x14ac:dyDescent="0.2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</row>
    <row r="964" spans="1:48" ht="11.25" customHeight="1" x14ac:dyDescent="0.2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</row>
    <row r="965" spans="1:48" ht="11.25" customHeight="1" x14ac:dyDescent="0.2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</row>
    <row r="966" spans="1:48" ht="11.25" customHeight="1" x14ac:dyDescent="0.2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</row>
    <row r="967" spans="1:48" ht="11.25" customHeight="1" x14ac:dyDescent="0.2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</row>
    <row r="968" spans="1:48" ht="11.25" customHeight="1" x14ac:dyDescent="0.2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</row>
    <row r="969" spans="1:48" ht="11.25" customHeight="1" x14ac:dyDescent="0.2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</row>
    <row r="970" spans="1:48" ht="11.25" customHeight="1" x14ac:dyDescent="0.2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</row>
    <row r="971" spans="1:48" ht="11.25" customHeight="1" x14ac:dyDescent="0.2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</row>
    <row r="972" spans="1:48" ht="11.25" customHeight="1" x14ac:dyDescent="0.2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</row>
    <row r="973" spans="1:48" ht="11.25" customHeight="1" x14ac:dyDescent="0.2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</row>
    <row r="974" spans="1:48" ht="11.25" customHeight="1" x14ac:dyDescent="0.2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</row>
    <row r="975" spans="1:48" ht="11.25" customHeight="1" x14ac:dyDescent="0.2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</row>
    <row r="976" spans="1:48" ht="11.25" customHeight="1" x14ac:dyDescent="0.2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</row>
    <row r="977" spans="1:48" ht="11.25" customHeight="1" x14ac:dyDescent="0.2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</row>
    <row r="978" spans="1:48" ht="11.25" customHeight="1" x14ac:dyDescent="0.2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</row>
    <row r="979" spans="1:48" ht="11.25" customHeight="1" x14ac:dyDescent="0.2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</row>
    <row r="980" spans="1:48" ht="11.25" customHeight="1" x14ac:dyDescent="0.2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</row>
    <row r="981" spans="1:48" ht="11.25" customHeight="1" x14ac:dyDescent="0.2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</row>
    <row r="982" spans="1:48" ht="11.25" customHeight="1" x14ac:dyDescent="0.2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</row>
    <row r="983" spans="1:48" ht="11.25" customHeight="1" x14ac:dyDescent="0.2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</row>
    <row r="984" spans="1:48" ht="11.25" customHeight="1" x14ac:dyDescent="0.2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</row>
    <row r="985" spans="1:48" ht="11.25" customHeight="1" x14ac:dyDescent="0.2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</row>
    <row r="986" spans="1:48" ht="11.25" customHeight="1" x14ac:dyDescent="0.2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</row>
    <row r="987" spans="1:48" ht="11.25" customHeight="1" x14ac:dyDescent="0.2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</row>
    <row r="988" spans="1:48" ht="11.25" customHeight="1" x14ac:dyDescent="0.2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</row>
    <row r="989" spans="1:48" ht="11.25" customHeight="1" x14ac:dyDescent="0.2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</row>
    <row r="990" spans="1:48" ht="11.25" customHeight="1" x14ac:dyDescent="0.2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</row>
    <row r="991" spans="1:48" ht="11.25" customHeight="1" x14ac:dyDescent="0.2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</row>
    <row r="992" spans="1:48" ht="11.25" customHeight="1" x14ac:dyDescent="0.2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</row>
    <row r="993" spans="1:48" ht="11.25" customHeight="1" x14ac:dyDescent="0.2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</row>
    <row r="994" spans="1:48" ht="11.25" customHeight="1" x14ac:dyDescent="0.2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</row>
    <row r="995" spans="1:48" ht="11.25" customHeight="1" x14ac:dyDescent="0.2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</row>
    <row r="996" spans="1:48" ht="11.25" customHeight="1" x14ac:dyDescent="0.2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</row>
    <row r="997" spans="1:48" ht="11.25" customHeight="1" x14ac:dyDescent="0.2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</row>
    <row r="998" spans="1:48" ht="11.25" customHeight="1" x14ac:dyDescent="0.2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</row>
    <row r="999" spans="1:48" ht="11.25" customHeight="1" x14ac:dyDescent="0.2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</row>
    <row r="1000" spans="1:48" ht="11.25" customHeight="1" x14ac:dyDescent="0.2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00469-6639-432B-BEF4-B7DFDAC25A8F}">
  <dimension ref="A1:E999"/>
  <sheetViews>
    <sheetView workbookViewId="0">
      <selection activeCell="D15" sqref="D15"/>
    </sheetView>
  </sheetViews>
  <sheetFormatPr defaultColWidth="12.85546875" defaultRowHeight="15" customHeight="1" x14ac:dyDescent="0.25"/>
  <cols>
    <col min="1" max="26" width="10.28515625" style="66" customWidth="1"/>
    <col min="27" max="16384" width="12.85546875" style="66"/>
  </cols>
  <sheetData>
    <row r="1" spans="1:5" ht="15.75" customHeight="1" x14ac:dyDescent="0.25">
      <c r="A1" s="1" t="s">
        <v>0</v>
      </c>
      <c r="B1" s="1" t="s">
        <v>1530</v>
      </c>
    </row>
    <row r="2" spans="1:5" ht="15.75" customHeight="1" x14ac:dyDescent="0.25">
      <c r="A2" s="70" t="s">
        <v>1</v>
      </c>
      <c r="B2" s="70" t="s">
        <v>1531</v>
      </c>
    </row>
    <row r="3" spans="1:5" ht="15.75" customHeight="1" x14ac:dyDescent="0.25"/>
    <row r="4" spans="1:5" ht="15.75" customHeight="1" x14ac:dyDescent="0.25">
      <c r="A4" s="66" t="s">
        <v>916</v>
      </c>
    </row>
    <row r="5" spans="1:5" ht="15.75" customHeight="1" x14ac:dyDescent="0.25"/>
    <row r="6" spans="1:5" ht="15.75" customHeight="1" x14ac:dyDescent="0.25">
      <c r="A6" s="66" t="s">
        <v>915</v>
      </c>
      <c r="C6" s="66" t="s">
        <v>7</v>
      </c>
      <c r="D6" s="66" t="s">
        <v>16</v>
      </c>
      <c r="E6" s="66" t="s">
        <v>914</v>
      </c>
    </row>
    <row r="7" spans="1:5" ht="15.75" customHeight="1" x14ac:dyDescent="0.25">
      <c r="A7" s="66" t="s">
        <v>913</v>
      </c>
      <c r="C7" s="66" t="s">
        <v>911</v>
      </c>
      <c r="E7" s="69">
        <v>1</v>
      </c>
    </row>
    <row r="8" spans="1:5" ht="15.75" customHeight="1" x14ac:dyDescent="0.25">
      <c r="A8" s="66" t="s">
        <v>912</v>
      </c>
      <c r="C8" s="66" t="s">
        <v>911</v>
      </c>
      <c r="E8" s="67" t="s">
        <v>910</v>
      </c>
    </row>
    <row r="9" spans="1:5" ht="15.75" customHeight="1" x14ac:dyDescent="0.25">
      <c r="A9" s="66" t="s">
        <v>909</v>
      </c>
      <c r="C9" s="66" t="s">
        <v>907</v>
      </c>
      <c r="E9" s="68">
        <v>1</v>
      </c>
    </row>
    <row r="10" spans="1:5" ht="15.75" customHeight="1" x14ac:dyDescent="0.25">
      <c r="A10" s="66" t="s">
        <v>908</v>
      </c>
      <c r="C10" s="66" t="s">
        <v>907</v>
      </c>
      <c r="E10" s="67" t="s">
        <v>906</v>
      </c>
    </row>
    <row r="11" spans="1:5" ht="15.75" customHeight="1" x14ac:dyDescent="0.25"/>
    <row r="12" spans="1:5" ht="15.75" customHeight="1" x14ac:dyDescent="0.25">
      <c r="A12" s="66" t="s">
        <v>905</v>
      </c>
    </row>
    <row r="13" spans="1:5" ht="15.75" customHeight="1" x14ac:dyDescent="0.25"/>
    <row r="14" spans="1:5" ht="15.75" customHeight="1" x14ac:dyDescent="0.25">
      <c r="A14" s="66" t="s">
        <v>904</v>
      </c>
    </row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FA6E6-5A29-4055-9034-63DD14A255E1}">
  <dimension ref="A1:BB1000"/>
  <sheetViews>
    <sheetView workbookViewId="0"/>
  </sheetViews>
  <sheetFormatPr defaultColWidth="12.85546875" defaultRowHeight="15" customHeight="1" x14ac:dyDescent="0.25"/>
  <cols>
    <col min="1" max="1" width="25.140625" style="66" customWidth="1"/>
    <col min="2" max="2" width="7.28515625" style="66" customWidth="1"/>
    <col min="3" max="3" width="5.85546875" style="66" customWidth="1"/>
    <col min="4" max="4" width="7.42578125" style="66" customWidth="1"/>
    <col min="5" max="5" width="4.7109375" style="66" customWidth="1"/>
    <col min="6" max="6" width="6.42578125" style="66" customWidth="1"/>
    <col min="7" max="7" width="7.42578125" style="66" customWidth="1"/>
    <col min="8" max="9" width="5.85546875" style="66" customWidth="1"/>
    <col min="10" max="10" width="7.85546875" style="66" customWidth="1"/>
    <col min="11" max="11" width="5.85546875" style="66" customWidth="1"/>
    <col min="12" max="12" width="7.42578125" style="66" customWidth="1"/>
    <col min="13" max="54" width="4.7109375" style="66" customWidth="1"/>
    <col min="55" max="16384" width="12.85546875" style="66"/>
  </cols>
  <sheetData>
    <row r="1" spans="1:54" ht="11.25" customHeight="1" x14ac:dyDescent="0.25">
      <c r="A1" s="76" t="s">
        <v>1536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</row>
    <row r="2" spans="1:54" ht="11.25" customHeight="1" x14ac:dyDescent="0.25">
      <c r="A2" s="74" t="s">
        <v>917</v>
      </c>
      <c r="B2" s="74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74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74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74" t="s">
        <v>101</v>
      </c>
      <c r="Z2" s="74" t="s">
        <v>102</v>
      </c>
      <c r="AA2" s="74" t="s">
        <v>103</v>
      </c>
      <c r="AB2" s="74" t="s">
        <v>104</v>
      </c>
      <c r="AC2" s="74" t="s">
        <v>105</v>
      </c>
      <c r="AD2" s="74" t="s">
        <v>995</v>
      </c>
      <c r="AE2" s="74" t="s">
        <v>994</v>
      </c>
      <c r="AF2" s="74" t="s">
        <v>993</v>
      </c>
      <c r="AG2" s="74" t="s">
        <v>107</v>
      </c>
      <c r="AH2" s="74" t="s">
        <v>108</v>
      </c>
      <c r="AI2" s="74" t="s">
        <v>109</v>
      </c>
      <c r="AJ2" s="74" t="s">
        <v>110</v>
      </c>
      <c r="AK2" s="74" t="s">
        <v>111</v>
      </c>
      <c r="AL2" s="74" t="s">
        <v>112</v>
      </c>
      <c r="AM2" s="74" t="s">
        <v>113</v>
      </c>
      <c r="AN2" s="74" t="s">
        <v>114</v>
      </c>
      <c r="AO2" s="74" t="s">
        <v>115</v>
      </c>
      <c r="AP2" s="74" t="s">
        <v>992</v>
      </c>
      <c r="AQ2" s="74" t="s">
        <v>117</v>
      </c>
      <c r="AR2" s="74" t="s">
        <v>118</v>
      </c>
      <c r="AS2" s="74" t="s">
        <v>119</v>
      </c>
      <c r="AT2" s="74" t="s">
        <v>120</v>
      </c>
      <c r="AU2" s="74" t="s">
        <v>121</v>
      </c>
      <c r="AV2" s="74" t="s">
        <v>122</v>
      </c>
      <c r="AW2" s="74" t="s">
        <v>123</v>
      </c>
      <c r="AX2" s="74" t="s">
        <v>991</v>
      </c>
      <c r="AY2" s="74" t="s">
        <v>124</v>
      </c>
      <c r="AZ2" s="74" t="s">
        <v>990</v>
      </c>
      <c r="BA2" s="74" t="s">
        <v>125</v>
      </c>
      <c r="BB2" s="74" t="s">
        <v>126</v>
      </c>
    </row>
    <row r="3" spans="1:54" ht="11.25" customHeight="1" x14ac:dyDescent="0.25">
      <c r="A3" s="74" t="s">
        <v>180</v>
      </c>
      <c r="B3" s="74"/>
      <c r="C3" s="74">
        <v>468</v>
      </c>
      <c r="D3" s="74">
        <v>99415</v>
      </c>
      <c r="E3" s="74">
        <v>432</v>
      </c>
      <c r="F3" s="74">
        <v>10797</v>
      </c>
      <c r="G3" s="74">
        <v>327180</v>
      </c>
      <c r="H3" s="74">
        <v>413</v>
      </c>
      <c r="I3" s="74">
        <v>575</v>
      </c>
      <c r="J3" s="74">
        <v>274</v>
      </c>
      <c r="K3" s="74">
        <v>464</v>
      </c>
      <c r="L3" s="74">
        <v>82144</v>
      </c>
      <c r="M3" s="74">
        <v>455</v>
      </c>
      <c r="N3" s="74">
        <v>452</v>
      </c>
      <c r="O3" s="74">
        <v>450</v>
      </c>
      <c r="P3" s="74">
        <v>408</v>
      </c>
      <c r="Q3" s="74">
        <v>444</v>
      </c>
      <c r="R3" s="74">
        <v>458</v>
      </c>
      <c r="S3" s="74">
        <v>410</v>
      </c>
      <c r="T3" s="74">
        <v>458.7</v>
      </c>
      <c r="U3" s="74">
        <v>441</v>
      </c>
      <c r="V3" s="74">
        <v>460</v>
      </c>
      <c r="W3" s="74">
        <v>433</v>
      </c>
      <c r="X3" s="74">
        <v>447</v>
      </c>
      <c r="Y3" s="74">
        <v>425.7</v>
      </c>
      <c r="Z3" s="74">
        <v>515.5</v>
      </c>
      <c r="AA3" s="74">
        <v>462</v>
      </c>
      <c r="AB3" s="74">
        <v>448</v>
      </c>
      <c r="AC3" s="74">
        <v>465</v>
      </c>
      <c r="AD3" s="74">
        <v>417</v>
      </c>
      <c r="AE3" s="74">
        <v>430</v>
      </c>
      <c r="AF3" s="74">
        <v>396</v>
      </c>
      <c r="AG3" s="74">
        <v>452</v>
      </c>
      <c r="AH3" s="74">
        <v>440</v>
      </c>
      <c r="AI3" s="74">
        <v>453</v>
      </c>
      <c r="AJ3" s="74">
        <v>448</v>
      </c>
      <c r="AK3" s="74">
        <v>430</v>
      </c>
      <c r="AL3" s="74">
        <v>453</v>
      </c>
      <c r="AM3" s="74">
        <v>447</v>
      </c>
      <c r="AN3" s="74">
        <v>449</v>
      </c>
      <c r="AO3" s="74">
        <v>437</v>
      </c>
      <c r="AP3" s="74">
        <v>437</v>
      </c>
      <c r="AQ3" s="74">
        <v>449</v>
      </c>
      <c r="AR3" s="74">
        <v>455</v>
      </c>
      <c r="AS3" s="74">
        <v>435</v>
      </c>
      <c r="AT3" s="74">
        <v>450</v>
      </c>
      <c r="AU3" s="74">
        <v>439</v>
      </c>
      <c r="AV3" s="74">
        <v>435</v>
      </c>
      <c r="AW3" s="74">
        <v>446</v>
      </c>
      <c r="AX3" s="74">
        <v>444</v>
      </c>
      <c r="AY3" s="74">
        <v>426</v>
      </c>
      <c r="AZ3" s="74">
        <v>384</v>
      </c>
      <c r="BA3" s="74">
        <v>457.2</v>
      </c>
      <c r="BB3" s="74">
        <v>461.5</v>
      </c>
    </row>
    <row r="4" spans="1:54" ht="11.25" customHeight="1" x14ac:dyDescent="0.25">
      <c r="A4" s="72" t="s">
        <v>989</v>
      </c>
      <c r="B4" s="72"/>
      <c r="C4" s="72">
        <f t="shared" ref="C4:AH4" si="0">AVERAGE(C8:C78)</f>
        <v>476.18226413785902</v>
      </c>
      <c r="D4" s="72">
        <f t="shared" si="0"/>
        <v>101065.22272159922</v>
      </c>
      <c r="E4" s="72">
        <f t="shared" si="0"/>
        <v>439.08850421253794</v>
      </c>
      <c r="F4" s="72">
        <f t="shared" si="0"/>
        <v>10889.703557432866</v>
      </c>
      <c r="G4" s="72">
        <f t="shared" si="0"/>
        <v>329561.26488109375</v>
      </c>
      <c r="H4" s="72">
        <f t="shared" si="0"/>
        <v>419.08470984182031</v>
      </c>
      <c r="I4" s="72">
        <f t="shared" si="0"/>
        <v>579.95495860869539</v>
      </c>
      <c r="J4" s="72">
        <f t="shared" si="0"/>
        <v>278.75861301923123</v>
      </c>
      <c r="K4" s="72">
        <f t="shared" si="0"/>
        <v>477.60367079486798</v>
      </c>
      <c r="L4" s="72">
        <f t="shared" si="0"/>
        <v>84272.980987458781</v>
      </c>
      <c r="M4" s="72">
        <f t="shared" si="0"/>
        <v>462.6745412444734</v>
      </c>
      <c r="N4" s="72">
        <f t="shared" si="0"/>
        <v>459.74658280847831</v>
      </c>
      <c r="O4" s="72">
        <f t="shared" si="0"/>
        <v>457.32529782145292</v>
      </c>
      <c r="P4" s="72">
        <f t="shared" si="0"/>
        <v>414.89221322990699</v>
      </c>
      <c r="Q4" s="72">
        <f t="shared" si="0"/>
        <v>451.00272475926329</v>
      </c>
      <c r="R4" s="72">
        <f t="shared" si="0"/>
        <v>465.86561744518474</v>
      </c>
      <c r="S4" s="72">
        <f t="shared" si="0"/>
        <v>417.03832645191795</v>
      </c>
      <c r="T4" s="72">
        <f t="shared" si="0"/>
        <v>466.23960656476521</v>
      </c>
      <c r="U4" s="72">
        <f t="shared" si="0"/>
        <v>448.52943150622303</v>
      </c>
      <c r="V4" s="72">
        <f t="shared" si="0"/>
        <v>467.87716971443143</v>
      </c>
      <c r="W4" s="72">
        <f t="shared" si="0"/>
        <v>440.05724036805248</v>
      </c>
      <c r="X4" s="72">
        <f t="shared" si="0"/>
        <v>454.69222702187244</v>
      </c>
      <c r="Y4" s="72">
        <f t="shared" si="0"/>
        <v>433.45352902107913</v>
      </c>
      <c r="Z4" s="72">
        <f t="shared" si="0"/>
        <v>524.35123753564869</v>
      </c>
      <c r="AA4" s="72">
        <f t="shared" si="0"/>
        <v>469.98228927033409</v>
      </c>
      <c r="AB4" s="72">
        <f t="shared" si="0"/>
        <v>455.6382368109758</v>
      </c>
      <c r="AC4" s="72">
        <f t="shared" si="0"/>
        <v>472.80338844485107</v>
      </c>
      <c r="AD4" s="72">
        <f t="shared" si="0"/>
        <v>421.0877524300725</v>
      </c>
      <c r="AE4" s="72">
        <f t="shared" si="0"/>
        <v>434.12285063175131</v>
      </c>
      <c r="AF4" s="72">
        <f t="shared" si="0"/>
        <v>399.81523798511444</v>
      </c>
      <c r="AG4" s="72">
        <f t="shared" si="0"/>
        <v>459.65163847611075</v>
      </c>
      <c r="AH4" s="72">
        <f t="shared" si="0"/>
        <v>447.32003592410388</v>
      </c>
      <c r="AI4" s="72">
        <f t="shared" ref="AI4:BB4" si="1">AVERAGE(AI8:AI78)</f>
        <v>460.75485655399433</v>
      </c>
      <c r="AJ4" s="72">
        <f t="shared" si="1"/>
        <v>455.67025119784387</v>
      </c>
      <c r="AK4" s="72">
        <f t="shared" si="1"/>
        <v>437.49963873769963</v>
      </c>
      <c r="AL4" s="72">
        <f t="shared" si="1"/>
        <v>460.8539300039086</v>
      </c>
      <c r="AM4" s="72">
        <f t="shared" si="1"/>
        <v>454.82622908157657</v>
      </c>
      <c r="AN4" s="72">
        <f t="shared" si="1"/>
        <v>457.02865054721076</v>
      </c>
      <c r="AO4" s="72">
        <f t="shared" si="1"/>
        <v>444.36085882440693</v>
      </c>
      <c r="AP4" s="72">
        <f t="shared" si="1"/>
        <v>444.24559342657994</v>
      </c>
      <c r="AQ4" s="72">
        <f t="shared" si="1"/>
        <v>456.56829772093295</v>
      </c>
      <c r="AR4" s="72">
        <f t="shared" si="1"/>
        <v>462.67238882003596</v>
      </c>
      <c r="AS4" s="72">
        <f t="shared" si="1"/>
        <v>442.41732744653422</v>
      </c>
      <c r="AT4" s="72">
        <f t="shared" si="1"/>
        <v>458.00132954231151</v>
      </c>
      <c r="AU4" s="72">
        <f t="shared" si="1"/>
        <v>446.82232593337727</v>
      </c>
      <c r="AV4" s="72">
        <f t="shared" si="1"/>
        <v>446.47435304935613</v>
      </c>
      <c r="AW4" s="72">
        <f t="shared" si="1"/>
        <v>458.03497925083536</v>
      </c>
      <c r="AX4" s="72">
        <f t="shared" si="1"/>
        <v>451.63726888871912</v>
      </c>
      <c r="AY4" s="72">
        <f t="shared" si="1"/>
        <v>433.25119650166465</v>
      </c>
      <c r="AZ4" s="72">
        <f t="shared" si="1"/>
        <v>387.74161414545716</v>
      </c>
      <c r="BA4" s="72">
        <f t="shared" si="1"/>
        <v>465.1230430124516</v>
      </c>
      <c r="BB4" s="72">
        <f t="shared" si="1"/>
        <v>469.11653943531485</v>
      </c>
    </row>
    <row r="5" spans="1:54" ht="11.25" customHeight="1" x14ac:dyDescent="0.25">
      <c r="A5" s="72" t="s">
        <v>134</v>
      </c>
      <c r="B5" s="72"/>
      <c r="C5" s="72">
        <f t="shared" ref="C5:AH5" si="2">_xlfn.STDEV.S(C8:C78)</f>
        <v>7.4634543021326998</v>
      </c>
      <c r="D5" s="72">
        <f t="shared" si="2"/>
        <v>1523.7661126242474</v>
      </c>
      <c r="E5" s="72">
        <f t="shared" si="2"/>
        <v>6.3458868415609473</v>
      </c>
      <c r="F5" s="72">
        <f t="shared" si="2"/>
        <v>289.71567807383332</v>
      </c>
      <c r="G5" s="72">
        <f t="shared" si="2"/>
        <v>4405.503858043282</v>
      </c>
      <c r="H5" s="72">
        <f t="shared" si="2"/>
        <v>8.6331195996551262</v>
      </c>
      <c r="I5" s="72">
        <f t="shared" si="2"/>
        <v>7.8380962048062877</v>
      </c>
      <c r="J5" s="72">
        <f t="shared" si="2"/>
        <v>5.8816101492333797</v>
      </c>
      <c r="K5" s="72">
        <f t="shared" si="2"/>
        <v>22.593191762467171</v>
      </c>
      <c r="L5" s="72">
        <f t="shared" si="2"/>
        <v>1124.528867886482</v>
      </c>
      <c r="M5" s="72">
        <f t="shared" si="2"/>
        <v>7.0917272521050263</v>
      </c>
      <c r="N5" s="72">
        <f t="shared" si="2"/>
        <v>7.1066144874794981</v>
      </c>
      <c r="O5" s="72">
        <f t="shared" si="2"/>
        <v>6.896793211345341</v>
      </c>
      <c r="P5" s="72">
        <f t="shared" si="2"/>
        <v>6.438914652440233</v>
      </c>
      <c r="Q5" s="72">
        <f t="shared" si="2"/>
        <v>6.7263199776606868</v>
      </c>
      <c r="R5" s="72">
        <f t="shared" si="2"/>
        <v>7.4259397277181476</v>
      </c>
      <c r="S5" s="72">
        <f t="shared" si="2"/>
        <v>6.494225989867223</v>
      </c>
      <c r="T5" s="72">
        <f t="shared" si="2"/>
        <v>6.9809243516936537</v>
      </c>
      <c r="U5" s="72">
        <f t="shared" si="2"/>
        <v>7.0222971993675198</v>
      </c>
      <c r="V5" s="72">
        <f t="shared" si="2"/>
        <v>7.1193316895438326</v>
      </c>
      <c r="W5" s="72">
        <f t="shared" si="2"/>
        <v>6.5788386322480656</v>
      </c>
      <c r="X5" s="72">
        <f t="shared" si="2"/>
        <v>6.9681185094439968</v>
      </c>
      <c r="Y5" s="72">
        <f t="shared" si="2"/>
        <v>7.2541711891569358</v>
      </c>
      <c r="Z5" s="72">
        <f t="shared" si="2"/>
        <v>8.1644234420250985</v>
      </c>
      <c r="AA5" s="72">
        <f t="shared" si="2"/>
        <v>7.3721976389803681</v>
      </c>
      <c r="AB5" s="72">
        <f t="shared" si="2"/>
        <v>7.0015251520707462</v>
      </c>
      <c r="AC5" s="72">
        <f t="shared" si="2"/>
        <v>7.0711581255360034</v>
      </c>
      <c r="AD5" s="72">
        <f t="shared" si="2"/>
        <v>5.8396611158123646</v>
      </c>
      <c r="AE5" s="72">
        <f t="shared" si="2"/>
        <v>5.9933650506654255</v>
      </c>
      <c r="AF5" s="72">
        <f t="shared" si="2"/>
        <v>5.4996825991449221</v>
      </c>
      <c r="AG5" s="72">
        <f t="shared" si="2"/>
        <v>7.0470737900245242</v>
      </c>
      <c r="AH5" s="72">
        <f t="shared" si="2"/>
        <v>6.7057121347316926</v>
      </c>
      <c r="AI5" s="72">
        <f t="shared" ref="AI5:BB5" si="3">_xlfn.STDEV.S(AI8:AI78)</f>
        <v>6.9966600212028434</v>
      </c>
      <c r="AJ5" s="72">
        <f t="shared" si="3"/>
        <v>6.983685305576115</v>
      </c>
      <c r="AK5" s="72">
        <f t="shared" si="3"/>
        <v>6.8647245392063745</v>
      </c>
      <c r="AL5" s="72">
        <f t="shared" si="3"/>
        <v>7.1247811978069295</v>
      </c>
      <c r="AM5" s="72">
        <f t="shared" si="3"/>
        <v>7.1390775134576163</v>
      </c>
      <c r="AN5" s="72">
        <f t="shared" si="3"/>
        <v>7.327708562749268</v>
      </c>
      <c r="AO5" s="72">
        <f t="shared" si="3"/>
        <v>6.5982559224907069</v>
      </c>
      <c r="AP5" s="72">
        <f t="shared" si="3"/>
        <v>6.5201136761509346</v>
      </c>
      <c r="AQ5" s="72">
        <f t="shared" si="3"/>
        <v>6.7783097221226685</v>
      </c>
      <c r="AR5" s="72">
        <f t="shared" si="3"/>
        <v>7.0680533626703124</v>
      </c>
      <c r="AS5" s="72">
        <f t="shared" si="3"/>
        <v>6.7874324871934348</v>
      </c>
      <c r="AT5" s="72">
        <f t="shared" si="3"/>
        <v>7.3371617512446976</v>
      </c>
      <c r="AU5" s="72">
        <f t="shared" si="3"/>
        <v>7.1948261180505995</v>
      </c>
      <c r="AV5" s="72">
        <f t="shared" si="3"/>
        <v>4.883228615239994</v>
      </c>
      <c r="AW5" s="72">
        <f t="shared" si="3"/>
        <v>5.2259589999766849</v>
      </c>
      <c r="AX5" s="72">
        <f t="shared" si="3"/>
        <v>6.9027723481862102</v>
      </c>
      <c r="AY5" s="72">
        <f t="shared" si="3"/>
        <v>6.5824064933220781</v>
      </c>
      <c r="AZ5" s="72">
        <f t="shared" si="3"/>
        <v>5.393970320861138</v>
      </c>
      <c r="BA5" s="72">
        <f t="shared" si="3"/>
        <v>7.2073527752902047</v>
      </c>
      <c r="BB5" s="72">
        <f t="shared" si="3"/>
        <v>7.026176870819751</v>
      </c>
    </row>
    <row r="6" spans="1:54" ht="11.25" customHeight="1" x14ac:dyDescent="0.25">
      <c r="A6" s="72" t="s">
        <v>135</v>
      </c>
      <c r="B6" s="72"/>
      <c r="C6" s="72">
        <f t="shared" ref="C6:AH6" si="4">(C5/C4)*100</f>
        <v>1.5673524329272295</v>
      </c>
      <c r="D6" s="72">
        <f t="shared" si="4"/>
        <v>1.5077056890496465</v>
      </c>
      <c r="E6" s="72">
        <f t="shared" si="4"/>
        <v>1.4452409436092324</v>
      </c>
      <c r="F6" s="72">
        <f t="shared" si="4"/>
        <v>2.66045514045316</v>
      </c>
      <c r="G6" s="72">
        <f t="shared" si="4"/>
        <v>1.3367784164904195</v>
      </c>
      <c r="H6" s="72">
        <f t="shared" si="4"/>
        <v>2.0599939336640598</v>
      </c>
      <c r="I6" s="72">
        <f t="shared" si="4"/>
        <v>1.3515008516540286</v>
      </c>
      <c r="J6" s="72">
        <f t="shared" si="4"/>
        <v>2.1099294782427456</v>
      </c>
      <c r="K6" s="72">
        <f t="shared" si="4"/>
        <v>4.7305314309803546</v>
      </c>
      <c r="L6" s="72">
        <f t="shared" si="4"/>
        <v>1.3343883825040324</v>
      </c>
      <c r="M6" s="72">
        <f t="shared" si="4"/>
        <v>1.5327679869806832</v>
      </c>
      <c r="N6" s="72">
        <f t="shared" si="4"/>
        <v>1.5457677671179078</v>
      </c>
      <c r="O6" s="72">
        <f t="shared" si="4"/>
        <v>1.5080716601944812</v>
      </c>
      <c r="P6" s="72">
        <f t="shared" si="4"/>
        <v>1.5519487826280784</v>
      </c>
      <c r="Q6" s="72">
        <f t="shared" si="4"/>
        <v>1.4914144878506155</v>
      </c>
      <c r="R6" s="72">
        <f t="shared" si="4"/>
        <v>1.5940089694625099</v>
      </c>
      <c r="S6" s="72">
        <f t="shared" si="4"/>
        <v>1.5572252183915207</v>
      </c>
      <c r="T6" s="72">
        <f t="shared" si="4"/>
        <v>1.4972825674611441</v>
      </c>
      <c r="U6" s="72">
        <f t="shared" si="4"/>
        <v>1.565626847670996</v>
      </c>
      <c r="V6" s="72">
        <f t="shared" si="4"/>
        <v>1.5216240822113873</v>
      </c>
      <c r="W6" s="72">
        <f t="shared" si="4"/>
        <v>1.4949961115844146</v>
      </c>
      <c r="X6" s="72">
        <f t="shared" si="4"/>
        <v>1.5324912315047785</v>
      </c>
      <c r="Y6" s="72">
        <f t="shared" si="4"/>
        <v>1.6735752978041067</v>
      </c>
      <c r="Z6" s="72">
        <f t="shared" si="4"/>
        <v>1.5570523835123073</v>
      </c>
      <c r="AA6" s="72">
        <f t="shared" si="4"/>
        <v>1.5686117982075438</v>
      </c>
      <c r="AB6" s="72">
        <f t="shared" si="4"/>
        <v>1.5366412619525982</v>
      </c>
      <c r="AC6" s="72">
        <f t="shared" si="4"/>
        <v>1.4955811016487248</v>
      </c>
      <c r="AD6" s="72">
        <f t="shared" si="4"/>
        <v>1.3868038388939183</v>
      </c>
      <c r="AE6" s="72">
        <f t="shared" si="4"/>
        <v>1.3805688970169765</v>
      </c>
      <c r="AF6" s="72">
        <f t="shared" si="4"/>
        <v>1.3755560260436301</v>
      </c>
      <c r="AG6" s="72">
        <f t="shared" si="4"/>
        <v>1.5331336168816416</v>
      </c>
      <c r="AH6" s="72">
        <f t="shared" si="4"/>
        <v>1.4990860225785729</v>
      </c>
      <c r="AI6" s="72">
        <f t="shared" ref="AI6:BB6" si="5">(AI5/AI4)*100</f>
        <v>1.5185211662295151</v>
      </c>
      <c r="AJ6" s="72">
        <f t="shared" si="5"/>
        <v>1.5326182227647607</v>
      </c>
      <c r="AK6" s="72">
        <f t="shared" si="5"/>
        <v>1.5690811903326121</v>
      </c>
      <c r="AL6" s="72">
        <f t="shared" si="5"/>
        <v>1.5459955387049651</v>
      </c>
      <c r="AM6" s="72">
        <f t="shared" si="5"/>
        <v>1.569627487815169</v>
      </c>
      <c r="AN6" s="72">
        <f t="shared" si="5"/>
        <v>1.6033368048098597</v>
      </c>
      <c r="AO6" s="72">
        <f t="shared" si="5"/>
        <v>1.4848868417319505</v>
      </c>
      <c r="AP6" s="72">
        <f t="shared" si="5"/>
        <v>1.4676822398753873</v>
      </c>
      <c r="AQ6" s="72">
        <f t="shared" si="5"/>
        <v>1.484621195987146</v>
      </c>
      <c r="AR6" s="72">
        <f t="shared" si="5"/>
        <v>1.5276583460482982</v>
      </c>
      <c r="AS6" s="72">
        <f t="shared" si="5"/>
        <v>1.5341696778396843</v>
      </c>
      <c r="AT6" s="72">
        <f t="shared" si="5"/>
        <v>1.6019957318850684</v>
      </c>
      <c r="AU6" s="72">
        <f t="shared" si="5"/>
        <v>1.6102208194322349</v>
      </c>
      <c r="AV6" s="72">
        <f t="shared" si="5"/>
        <v>1.0937310467865038</v>
      </c>
      <c r="AW6" s="72">
        <f t="shared" si="5"/>
        <v>1.1409519440031182</v>
      </c>
      <c r="AX6" s="72">
        <f t="shared" si="5"/>
        <v>1.5283885595116851</v>
      </c>
      <c r="AY6" s="72">
        <f t="shared" si="5"/>
        <v>1.5193048620459579</v>
      </c>
      <c r="AZ6" s="72">
        <f t="shared" si="5"/>
        <v>1.3911249461187953</v>
      </c>
      <c r="BA6" s="72">
        <f t="shared" si="5"/>
        <v>1.5495583122716325</v>
      </c>
      <c r="BB6" s="72">
        <f t="shared" si="5"/>
        <v>1.4977465683212328</v>
      </c>
    </row>
    <row r="7" spans="1:54" ht="11.25" customHeight="1" x14ac:dyDescent="0.25">
      <c r="A7" s="73" t="s">
        <v>136</v>
      </c>
      <c r="B7" s="73"/>
      <c r="C7" s="73">
        <f t="shared" ref="C7:AH7" si="6">((C4-C3)/C3)*100</f>
        <v>1.7483470380040647</v>
      </c>
      <c r="D7" s="73">
        <f t="shared" si="6"/>
        <v>1.6599333315890128</v>
      </c>
      <c r="E7" s="73">
        <f t="shared" si="6"/>
        <v>1.6408574566060048</v>
      </c>
      <c r="F7" s="73">
        <f t="shared" si="6"/>
        <v>0.85860477385260381</v>
      </c>
      <c r="G7" s="73">
        <f t="shared" si="6"/>
        <v>0.72781492789710667</v>
      </c>
      <c r="H7" s="73">
        <f t="shared" si="6"/>
        <v>1.4732953612155721</v>
      </c>
      <c r="I7" s="73">
        <f t="shared" si="6"/>
        <v>0.86173193194702469</v>
      </c>
      <c r="J7" s="73">
        <f t="shared" si="6"/>
        <v>1.7367200800113991</v>
      </c>
      <c r="K7" s="73">
        <f t="shared" si="6"/>
        <v>2.9318256023422373</v>
      </c>
      <c r="L7" s="73">
        <f t="shared" si="6"/>
        <v>2.5917668818888551</v>
      </c>
      <c r="M7" s="73">
        <f t="shared" si="6"/>
        <v>1.686712361422726</v>
      </c>
      <c r="N7" s="73">
        <f t="shared" si="6"/>
        <v>1.7138457540881213</v>
      </c>
      <c r="O7" s="73">
        <f t="shared" si="6"/>
        <v>1.6278439603228712</v>
      </c>
      <c r="P7" s="73">
        <f t="shared" si="6"/>
        <v>1.689267948506614</v>
      </c>
      <c r="Q7" s="73">
        <f t="shared" si="6"/>
        <v>1.5771902610953352</v>
      </c>
      <c r="R7" s="73">
        <f t="shared" si="6"/>
        <v>1.7173837216560566</v>
      </c>
      <c r="S7" s="73">
        <f t="shared" si="6"/>
        <v>1.7166649882726717</v>
      </c>
      <c r="T7" s="73">
        <f t="shared" si="6"/>
        <v>1.6436901165827824</v>
      </c>
      <c r="U7" s="73">
        <f t="shared" si="6"/>
        <v>1.7073540830437721</v>
      </c>
      <c r="V7" s="73">
        <f t="shared" si="6"/>
        <v>1.7124281987894416</v>
      </c>
      <c r="W7" s="73">
        <f t="shared" si="6"/>
        <v>1.6298476600583085</v>
      </c>
      <c r="X7" s="73">
        <f t="shared" si="6"/>
        <v>1.7208561570184431</v>
      </c>
      <c r="Y7" s="73">
        <f t="shared" si="6"/>
        <v>1.8213598827998934</v>
      </c>
      <c r="Z7" s="73">
        <f t="shared" si="6"/>
        <v>1.7170198905235097</v>
      </c>
      <c r="AA7" s="73">
        <f t="shared" si="6"/>
        <v>1.7277682403320547</v>
      </c>
      <c r="AB7" s="73">
        <f t="shared" si="6"/>
        <v>1.7049635738785263</v>
      </c>
      <c r="AC7" s="73">
        <f t="shared" si="6"/>
        <v>1.6781480526561432</v>
      </c>
      <c r="AD7" s="73">
        <f t="shared" si="6"/>
        <v>0.98027636212769753</v>
      </c>
      <c r="AE7" s="73">
        <f t="shared" si="6"/>
        <v>0.95880247250030359</v>
      </c>
      <c r="AF7" s="73">
        <f t="shared" si="6"/>
        <v>0.96344393563495856</v>
      </c>
      <c r="AG7" s="73">
        <f t="shared" si="6"/>
        <v>1.6928403708209618</v>
      </c>
      <c r="AH7" s="73">
        <f t="shared" si="6"/>
        <v>1.6636445282054264</v>
      </c>
      <c r="AI7" s="73">
        <f t="shared" ref="AI7:BB7" si="7">((AI4-AI3)/AI3)*100</f>
        <v>1.7118888640164083</v>
      </c>
      <c r="AJ7" s="73">
        <f t="shared" si="7"/>
        <v>1.7121096423758635</v>
      </c>
      <c r="AK7" s="73">
        <f t="shared" si="7"/>
        <v>1.744102032023169</v>
      </c>
      <c r="AL7" s="73">
        <f t="shared" si="7"/>
        <v>1.7337593827612807</v>
      </c>
      <c r="AM7" s="73">
        <f t="shared" si="7"/>
        <v>1.7508342464377116</v>
      </c>
      <c r="AN7" s="73">
        <f t="shared" si="7"/>
        <v>1.788118161962307</v>
      </c>
      <c r="AO7" s="73">
        <f t="shared" si="7"/>
        <v>1.6844070536400302</v>
      </c>
      <c r="AP7" s="73">
        <f t="shared" si="7"/>
        <v>1.6580305323981568</v>
      </c>
      <c r="AQ7" s="73">
        <f t="shared" si="7"/>
        <v>1.6855896928581173</v>
      </c>
      <c r="AR7" s="73">
        <f t="shared" si="7"/>
        <v>1.6862393011068049</v>
      </c>
      <c r="AS7" s="73">
        <f t="shared" si="7"/>
        <v>1.7051327463297048</v>
      </c>
      <c r="AT7" s="73">
        <f t="shared" si="7"/>
        <v>1.7780732316247798</v>
      </c>
      <c r="AU7" s="73">
        <f t="shared" si="7"/>
        <v>1.7818510098809277</v>
      </c>
      <c r="AV7" s="73">
        <f t="shared" si="7"/>
        <v>2.6377823101968101</v>
      </c>
      <c r="AW7" s="73">
        <f t="shared" si="7"/>
        <v>2.6984258409944761</v>
      </c>
      <c r="AX7" s="73">
        <f t="shared" si="7"/>
        <v>1.7201056055673694</v>
      </c>
      <c r="AY7" s="73">
        <f t="shared" si="7"/>
        <v>1.7021588032076647</v>
      </c>
      <c r="AZ7" s="73">
        <f t="shared" si="7"/>
        <v>0.9743786837128029</v>
      </c>
      <c r="BA7" s="73">
        <f t="shared" si="7"/>
        <v>1.7329490403437477</v>
      </c>
      <c r="BB7" s="73">
        <f t="shared" si="7"/>
        <v>1.6503877432968252</v>
      </c>
    </row>
    <row r="8" spans="1:54" ht="11.25" customHeight="1" x14ac:dyDescent="0.25">
      <c r="A8" s="72" t="s">
        <v>988</v>
      </c>
      <c r="B8" s="72" t="s">
        <v>917</v>
      </c>
      <c r="C8" s="72">
        <v>468.03309167138798</v>
      </c>
      <c r="D8" s="72">
        <v>99414.627148626794</v>
      </c>
      <c r="E8" s="72">
        <v>431.99901316190898</v>
      </c>
      <c r="F8" s="72">
        <v>10797.2565002559</v>
      </c>
      <c r="G8" s="72">
        <v>327193.69691328198</v>
      </c>
      <c r="H8" s="72">
        <v>413.02435243398099</v>
      </c>
      <c r="I8" s="72">
        <v>575.08817769411303</v>
      </c>
      <c r="J8" s="72">
        <v>274.11070876829399</v>
      </c>
      <c r="K8" s="72">
        <v>463.97844705425803</v>
      </c>
      <c r="L8" s="72"/>
      <c r="M8" s="72">
        <v>454.99160411153599</v>
      </c>
      <c r="N8" s="72">
        <v>452.00000346941601</v>
      </c>
      <c r="O8" s="72">
        <v>450.00284930734398</v>
      </c>
      <c r="P8" s="72">
        <v>407.98920053357</v>
      </c>
      <c r="Q8" s="72">
        <v>443.99865410355397</v>
      </c>
      <c r="R8" s="72">
        <v>458.006332521557</v>
      </c>
      <c r="S8" s="72">
        <v>409.99870054182202</v>
      </c>
      <c r="T8" s="72">
        <v>458.694306694906</v>
      </c>
      <c r="U8" s="72">
        <v>440.99880781762602</v>
      </c>
      <c r="V8" s="72">
        <v>459.99813065075199</v>
      </c>
      <c r="W8" s="72">
        <v>432.996359487934</v>
      </c>
      <c r="X8" s="72">
        <v>447.008091711779</v>
      </c>
      <c r="Y8" s="72">
        <v>425.71820463883699</v>
      </c>
      <c r="Z8" s="72">
        <v>515.52061951957398</v>
      </c>
      <c r="AA8" s="72">
        <v>462.00727033623599</v>
      </c>
      <c r="AB8" s="72">
        <v>448.02052755127602</v>
      </c>
      <c r="AC8" s="72">
        <v>465.02299088607998</v>
      </c>
      <c r="AD8" s="72">
        <v>417.01464508212501</v>
      </c>
      <c r="AE8" s="72">
        <v>430.00439073648101</v>
      </c>
      <c r="AF8" s="72">
        <v>396.03529345394003</v>
      </c>
      <c r="AG8" s="72">
        <v>452.007295675065</v>
      </c>
      <c r="AH8" s="72">
        <v>440.00645465175</v>
      </c>
      <c r="AI8" s="72">
        <v>453.02103002545198</v>
      </c>
      <c r="AJ8" s="72">
        <v>448.03265458576999</v>
      </c>
      <c r="AK8" s="72">
        <v>430.063003105436</v>
      </c>
      <c r="AL8" s="72">
        <v>453.00136364948401</v>
      </c>
      <c r="AM8" s="72">
        <v>447.02180500659603</v>
      </c>
      <c r="AN8" s="72">
        <v>449.01407969479197</v>
      </c>
      <c r="AO8" s="72">
        <v>437.00015501067998</v>
      </c>
      <c r="AP8" s="72">
        <v>437.05062863725402</v>
      </c>
      <c r="AQ8" s="72">
        <v>449.02979666768198</v>
      </c>
      <c r="AR8" s="72">
        <v>455.03339061346497</v>
      </c>
      <c r="AS8" s="72">
        <v>435.00933044983799</v>
      </c>
      <c r="AT8" s="72">
        <v>450.04906477204003</v>
      </c>
      <c r="AU8" s="72">
        <v>439.06224937947701</v>
      </c>
      <c r="AV8" s="72"/>
      <c r="AW8" s="72"/>
      <c r="AX8" s="72">
        <v>444.04481398820002</v>
      </c>
      <c r="AY8" s="72">
        <v>426.03408034585402</v>
      </c>
      <c r="AZ8" s="72">
        <v>384.013644458513</v>
      </c>
      <c r="BA8" s="72">
        <v>457.22522930658698</v>
      </c>
      <c r="BB8" s="72">
        <v>461.54665929178702</v>
      </c>
    </row>
    <row r="9" spans="1:54" ht="11.25" customHeight="1" x14ac:dyDescent="0.25">
      <c r="A9" s="72" t="s">
        <v>987</v>
      </c>
      <c r="B9" s="72" t="s">
        <v>917</v>
      </c>
      <c r="C9" s="72">
        <v>467.89938045314699</v>
      </c>
      <c r="D9" s="72">
        <v>99385.266769964903</v>
      </c>
      <c r="E9" s="72">
        <v>431.96438358115802</v>
      </c>
      <c r="F9" s="72">
        <v>10795.8526078082</v>
      </c>
      <c r="G9" s="72">
        <v>327129.68182571098</v>
      </c>
      <c r="H9" s="72">
        <v>413.09159872741702</v>
      </c>
      <c r="I9" s="72">
        <v>575.83277536356502</v>
      </c>
      <c r="J9" s="72">
        <v>274.00669267569799</v>
      </c>
      <c r="K9" s="72">
        <v>463.94761689874002</v>
      </c>
      <c r="L9" s="72"/>
      <c r="M9" s="72">
        <v>454.98008516050697</v>
      </c>
      <c r="N9" s="72">
        <v>452.00334514535899</v>
      </c>
      <c r="O9" s="72">
        <v>449.99336824000699</v>
      </c>
      <c r="P9" s="72">
        <v>407.84200822708902</v>
      </c>
      <c r="Q9" s="72">
        <v>443.91678928027602</v>
      </c>
      <c r="R9" s="72">
        <v>457.808488289872</v>
      </c>
      <c r="S9" s="72">
        <v>409.89566389535099</v>
      </c>
      <c r="T9" s="72">
        <v>458.50646279398097</v>
      </c>
      <c r="U9" s="72">
        <v>440.70773227603797</v>
      </c>
      <c r="V9" s="72">
        <v>460.47290638660297</v>
      </c>
      <c r="W9" s="72">
        <v>432.818440572952</v>
      </c>
      <c r="X9" s="72">
        <v>446.98149046200501</v>
      </c>
      <c r="Y9" s="72">
        <v>425.679931586348</v>
      </c>
      <c r="Z9" s="72">
        <v>515.54980652030895</v>
      </c>
      <c r="AA9" s="72">
        <v>461.99609483996301</v>
      </c>
      <c r="AB9" s="72">
        <v>448.07926539620399</v>
      </c>
      <c r="AC9" s="72">
        <v>464.98696788204097</v>
      </c>
      <c r="AD9" s="72">
        <v>416.97411187586698</v>
      </c>
      <c r="AE9" s="72">
        <v>430.06976533026102</v>
      </c>
      <c r="AF9" s="72">
        <v>396.27211344173003</v>
      </c>
      <c r="AG9" s="72">
        <v>452.24909842751401</v>
      </c>
      <c r="AH9" s="72">
        <v>440.18246954522999</v>
      </c>
      <c r="AI9" s="72">
        <v>452.99633607085298</v>
      </c>
      <c r="AJ9" s="72">
        <v>448.116862404632</v>
      </c>
      <c r="AK9" s="72">
        <v>430.21068038995901</v>
      </c>
      <c r="AL9" s="72">
        <v>453.13767019636998</v>
      </c>
      <c r="AM9" s="72">
        <v>446.98792304728101</v>
      </c>
      <c r="AN9" s="72">
        <v>449.17110807508402</v>
      </c>
      <c r="AO9" s="72">
        <v>437.23949411010102</v>
      </c>
      <c r="AP9" s="72">
        <v>437.08217899253799</v>
      </c>
      <c r="AQ9" s="72">
        <v>449.38661435642001</v>
      </c>
      <c r="AR9" s="72">
        <v>455.253697936099</v>
      </c>
      <c r="AS9" s="72">
        <v>435.22084377145501</v>
      </c>
      <c r="AT9" s="72">
        <v>450.16060407269202</v>
      </c>
      <c r="AU9" s="72">
        <v>439.23379431553201</v>
      </c>
      <c r="AV9" s="72"/>
      <c r="AW9" s="72"/>
      <c r="AX9" s="72">
        <v>444.09988306586303</v>
      </c>
      <c r="AY9" s="72">
        <v>425.97711035269299</v>
      </c>
      <c r="AZ9" s="72">
        <v>384.24103328947302</v>
      </c>
      <c r="BA9" s="72">
        <v>457.59777985470902</v>
      </c>
      <c r="BB9" s="72">
        <v>461.79261738851898</v>
      </c>
    </row>
    <row r="10" spans="1:54" ht="11.25" customHeight="1" x14ac:dyDescent="0.25">
      <c r="A10" s="72" t="s">
        <v>986</v>
      </c>
      <c r="B10" s="72" t="s">
        <v>917</v>
      </c>
      <c r="C10" s="72">
        <v>468.26656981935798</v>
      </c>
      <c r="D10" s="72">
        <v>99451.599825901998</v>
      </c>
      <c r="E10" s="72">
        <v>431.71845854958298</v>
      </c>
      <c r="F10" s="72">
        <v>10799.256566108499</v>
      </c>
      <c r="G10" s="72">
        <v>327170.24217470002</v>
      </c>
      <c r="H10" s="72">
        <v>412.44228446345699</v>
      </c>
      <c r="I10" s="72">
        <v>574.53502271623802</v>
      </c>
      <c r="J10" s="72">
        <v>273.93577354661397</v>
      </c>
      <c r="K10" s="72">
        <v>464.181651458582</v>
      </c>
      <c r="L10" s="72"/>
      <c r="M10" s="72">
        <v>455.02581499950003</v>
      </c>
      <c r="N10" s="72">
        <v>451.99650719607098</v>
      </c>
      <c r="O10" s="72">
        <v>450.11473864901302</v>
      </c>
      <c r="P10" s="72">
        <v>408.55135255929599</v>
      </c>
      <c r="Q10" s="72">
        <v>444.15915387431397</v>
      </c>
      <c r="R10" s="72">
        <v>458.997471809773</v>
      </c>
      <c r="S10" s="72">
        <v>410.10463727709902</v>
      </c>
      <c r="T10" s="72">
        <v>458.86099520442701</v>
      </c>
      <c r="U10" s="72">
        <v>440.93218050535398</v>
      </c>
      <c r="V10" s="72">
        <v>459.14962755305299</v>
      </c>
      <c r="W10" s="72">
        <v>433.20555115404801</v>
      </c>
      <c r="X10" s="72">
        <v>446.96601067085498</v>
      </c>
      <c r="Y10" s="72">
        <v>425.68220840243902</v>
      </c>
      <c r="Z10" s="72">
        <v>515.29043387317699</v>
      </c>
      <c r="AA10" s="72">
        <v>461.96151101353001</v>
      </c>
      <c r="AB10" s="72">
        <v>448.01668316542799</v>
      </c>
      <c r="AC10" s="72">
        <v>464.92402467427797</v>
      </c>
      <c r="AD10" s="72">
        <v>416.96646394364399</v>
      </c>
      <c r="AE10" s="72">
        <v>429.43406768641597</v>
      </c>
      <c r="AF10" s="72">
        <v>396.21635279181498</v>
      </c>
      <c r="AG10" s="72">
        <v>452.38121668798402</v>
      </c>
      <c r="AH10" s="72">
        <v>440.14109838869598</v>
      </c>
      <c r="AI10" s="72">
        <v>452.894782543215</v>
      </c>
      <c r="AJ10" s="72">
        <v>448.037875722347</v>
      </c>
      <c r="AK10" s="72">
        <v>429.85960221740697</v>
      </c>
      <c r="AL10" s="72">
        <v>453.783817304423</v>
      </c>
      <c r="AM10" s="72">
        <v>447.29455799368901</v>
      </c>
      <c r="AN10" s="72">
        <v>449.84764758710901</v>
      </c>
      <c r="AO10" s="72">
        <v>436.98169041015501</v>
      </c>
      <c r="AP10" s="72">
        <v>437.80433958206601</v>
      </c>
      <c r="AQ10" s="72">
        <v>451.015866773266</v>
      </c>
      <c r="AR10" s="72">
        <v>454.82857054743698</v>
      </c>
      <c r="AS10" s="72">
        <v>435.62922191817597</v>
      </c>
      <c r="AT10" s="72">
        <v>451.39836390083002</v>
      </c>
      <c r="AU10" s="72">
        <v>439.89834719709597</v>
      </c>
      <c r="AV10" s="72"/>
      <c r="AW10" s="72"/>
      <c r="AX10" s="72">
        <v>444.66109315292198</v>
      </c>
      <c r="AY10" s="72">
        <v>426.356178779799</v>
      </c>
      <c r="AZ10" s="72">
        <v>384.19436001784499</v>
      </c>
      <c r="BA10" s="72">
        <v>458.092386918942</v>
      </c>
      <c r="BB10" s="72">
        <v>461.92525930941798</v>
      </c>
    </row>
    <row r="11" spans="1:54" ht="11.25" customHeight="1" x14ac:dyDescent="0.25">
      <c r="A11" s="72" t="s">
        <v>985</v>
      </c>
      <c r="B11" s="72" t="s">
        <v>917</v>
      </c>
      <c r="C11" s="72">
        <v>467.84393326220101</v>
      </c>
      <c r="D11" s="72">
        <v>99416.496977731396</v>
      </c>
      <c r="E11" s="72">
        <v>431.58726271971398</v>
      </c>
      <c r="F11" s="72">
        <v>10792.998649310201</v>
      </c>
      <c r="G11" s="72">
        <v>327581.94729242998</v>
      </c>
      <c r="H11" s="72">
        <v>414.48571221988601</v>
      </c>
      <c r="I11" s="72">
        <v>573.91403210502199</v>
      </c>
      <c r="J11" s="72">
        <v>274.96235838769502</v>
      </c>
      <c r="K11" s="72">
        <v>461.81756775863698</v>
      </c>
      <c r="L11" s="72"/>
      <c r="M11" s="72">
        <v>454.90681787177999</v>
      </c>
      <c r="N11" s="72">
        <v>452.40285236373001</v>
      </c>
      <c r="O11" s="72">
        <v>449.87375018268199</v>
      </c>
      <c r="P11" s="72">
        <v>407.52646749960002</v>
      </c>
      <c r="Q11" s="72">
        <v>443.796556582618</v>
      </c>
      <c r="R11" s="72">
        <v>457.88742754373197</v>
      </c>
      <c r="S11" s="72">
        <v>410.12433733119502</v>
      </c>
      <c r="T11" s="72">
        <v>457.91403823235498</v>
      </c>
      <c r="U11" s="72">
        <v>441.059845632882</v>
      </c>
      <c r="V11" s="72">
        <v>460.66226261793298</v>
      </c>
      <c r="W11" s="72">
        <v>433.31765727721699</v>
      </c>
      <c r="X11" s="72">
        <v>447.24369017611701</v>
      </c>
      <c r="Y11" s="72">
        <v>425.81886989475203</v>
      </c>
      <c r="Z11" s="72">
        <v>515.72708492971003</v>
      </c>
      <c r="AA11" s="72">
        <v>461.812540966055</v>
      </c>
      <c r="AB11" s="72">
        <v>447.84101238219699</v>
      </c>
      <c r="AC11" s="72">
        <v>464.97808092019397</v>
      </c>
      <c r="AD11" s="72">
        <v>417.01211096584598</v>
      </c>
      <c r="AE11" s="72">
        <v>429.85257036548302</v>
      </c>
      <c r="AF11" s="72">
        <v>395.89900637497101</v>
      </c>
      <c r="AG11" s="72">
        <v>451.715351531495</v>
      </c>
      <c r="AH11" s="72">
        <v>439.99653050341499</v>
      </c>
      <c r="AI11" s="72">
        <v>452.76077012648102</v>
      </c>
      <c r="AJ11" s="72">
        <v>448.26299937962602</v>
      </c>
      <c r="AK11" s="72">
        <v>428.38975560845302</v>
      </c>
      <c r="AL11" s="72">
        <v>451.69000894805498</v>
      </c>
      <c r="AM11" s="72">
        <v>446.58563847668597</v>
      </c>
      <c r="AN11" s="72">
        <v>448.96573603333098</v>
      </c>
      <c r="AO11" s="72">
        <v>437.24523840140199</v>
      </c>
      <c r="AP11" s="72">
        <v>436.66154104983798</v>
      </c>
      <c r="AQ11" s="72">
        <v>448.01244842802299</v>
      </c>
      <c r="AR11" s="72">
        <v>454.423973122804</v>
      </c>
      <c r="AS11" s="72">
        <v>433.406797054908</v>
      </c>
      <c r="AT11" s="72">
        <v>448.42666647635798</v>
      </c>
      <c r="AU11" s="72">
        <v>438.21933029294502</v>
      </c>
      <c r="AV11" s="72"/>
      <c r="AW11" s="72"/>
      <c r="AX11" s="72">
        <v>443.788568568242</v>
      </c>
      <c r="AY11" s="72">
        <v>425.31676437908402</v>
      </c>
      <c r="AZ11" s="72">
        <v>384.08436300433999</v>
      </c>
      <c r="BA11" s="72">
        <v>457.20068694456597</v>
      </c>
      <c r="BB11" s="72">
        <v>461.78402558383499</v>
      </c>
    </row>
    <row r="12" spans="1:54" ht="11.25" customHeight="1" x14ac:dyDescent="0.25">
      <c r="A12" s="72" t="s">
        <v>984</v>
      </c>
      <c r="B12" s="72" t="s">
        <v>917</v>
      </c>
      <c r="C12" s="72">
        <v>467.89756590040298</v>
      </c>
      <c r="D12" s="72">
        <v>99421.976140508705</v>
      </c>
      <c r="E12" s="72">
        <v>432.204012821162</v>
      </c>
      <c r="F12" s="72">
        <v>10798.7785309267</v>
      </c>
      <c r="G12" s="72">
        <v>327092.940796713</v>
      </c>
      <c r="H12" s="72">
        <v>412.94835931784598</v>
      </c>
      <c r="I12" s="72">
        <v>575.22917730004895</v>
      </c>
      <c r="J12" s="72">
        <v>273.76212802923999</v>
      </c>
      <c r="K12" s="72">
        <v>465.141197632353</v>
      </c>
      <c r="L12" s="72"/>
      <c r="M12" s="72">
        <v>455.11646633989801</v>
      </c>
      <c r="N12" s="72">
        <v>451.995663354096</v>
      </c>
      <c r="O12" s="72">
        <v>450.26591756014</v>
      </c>
      <c r="P12" s="72">
        <v>408.059232122531</v>
      </c>
      <c r="Q12" s="72">
        <v>443.72082596844302</v>
      </c>
      <c r="R12" s="72">
        <v>458.04865973692898</v>
      </c>
      <c r="S12" s="72">
        <v>409.01035744060101</v>
      </c>
      <c r="T12" s="72">
        <v>459.11948739698198</v>
      </c>
      <c r="U12" s="72">
        <v>441.14484228690401</v>
      </c>
      <c r="V12" s="72">
        <v>459.841943090234</v>
      </c>
      <c r="W12" s="72">
        <v>433.07804642769003</v>
      </c>
      <c r="X12" s="72">
        <v>446.28309156171099</v>
      </c>
      <c r="Y12" s="72">
        <v>425.351728471358</v>
      </c>
      <c r="Z12" s="72">
        <v>515.52632897755802</v>
      </c>
      <c r="AA12" s="72">
        <v>462.04377338733599</v>
      </c>
      <c r="AB12" s="72">
        <v>448.312130739932</v>
      </c>
      <c r="AC12" s="72">
        <v>465.08206674734703</v>
      </c>
      <c r="AD12" s="72">
        <v>417.01168368311397</v>
      </c>
      <c r="AE12" s="72">
        <v>430.02221032529002</v>
      </c>
      <c r="AF12" s="72">
        <v>395.988184836203</v>
      </c>
      <c r="AG12" s="72">
        <v>452.31531577317298</v>
      </c>
      <c r="AH12" s="72">
        <v>440.025673981284</v>
      </c>
      <c r="AI12" s="72">
        <v>452.87380461663997</v>
      </c>
      <c r="AJ12" s="72">
        <v>447.80873280847999</v>
      </c>
      <c r="AK12" s="72">
        <v>429.96964747629897</v>
      </c>
      <c r="AL12" s="72">
        <v>452.62459238801699</v>
      </c>
      <c r="AM12" s="72">
        <v>446.794158146862</v>
      </c>
      <c r="AN12" s="72">
        <v>448.85051980569898</v>
      </c>
      <c r="AO12" s="72">
        <v>436.94442468281301</v>
      </c>
      <c r="AP12" s="72">
        <v>436.63470822732501</v>
      </c>
      <c r="AQ12" s="72">
        <v>449.17899363454899</v>
      </c>
      <c r="AR12" s="72">
        <v>455.16647476478698</v>
      </c>
      <c r="AS12" s="72">
        <v>435.22211464307497</v>
      </c>
      <c r="AT12" s="72">
        <v>450.00980366369203</v>
      </c>
      <c r="AU12" s="72">
        <v>439.02195895929799</v>
      </c>
      <c r="AV12" s="72"/>
      <c r="AW12" s="72"/>
      <c r="AX12" s="72">
        <v>444.25806133210801</v>
      </c>
      <c r="AY12" s="72">
        <v>426.23324641230897</v>
      </c>
      <c r="AZ12" s="72">
        <v>383.84676151723198</v>
      </c>
      <c r="BA12" s="72">
        <v>457.08391483509098</v>
      </c>
      <c r="BB12" s="72">
        <v>461.00952542957401</v>
      </c>
    </row>
    <row r="13" spans="1:54" ht="11.25" customHeight="1" x14ac:dyDescent="0.25">
      <c r="A13" s="72" t="s">
        <v>983</v>
      </c>
      <c r="B13" s="72" t="s">
        <v>917</v>
      </c>
      <c r="C13" s="72">
        <v>467.41977931989402</v>
      </c>
      <c r="D13" s="72">
        <v>99348.7483254502</v>
      </c>
      <c r="E13" s="72">
        <v>431.857044974872</v>
      </c>
      <c r="F13" s="72">
        <v>10795.0766909101</v>
      </c>
      <c r="G13" s="72">
        <v>326892.54498243902</v>
      </c>
      <c r="H13" s="72">
        <v>413.47829267834601</v>
      </c>
      <c r="I13" s="72">
        <v>579.01367948846803</v>
      </c>
      <c r="J13" s="72" t="s">
        <v>182</v>
      </c>
      <c r="K13" s="72">
        <v>463.52065619668502</v>
      </c>
      <c r="L13" s="72"/>
      <c r="M13" s="72">
        <v>454.75902776584599</v>
      </c>
      <c r="N13" s="72">
        <v>451.999943890032</v>
      </c>
      <c r="O13" s="72">
        <v>449.91882963942601</v>
      </c>
      <c r="P13" s="72">
        <v>407.833964104367</v>
      </c>
      <c r="Q13" s="72">
        <v>443.74654118494402</v>
      </c>
      <c r="R13" s="72">
        <v>457.697096469256</v>
      </c>
      <c r="S13" s="72">
        <v>409.82589304582001</v>
      </c>
      <c r="T13" s="72">
        <v>458.41515106879098</v>
      </c>
      <c r="U13" s="72">
        <v>440.99973257157802</v>
      </c>
      <c r="V13" s="72">
        <v>459.98571790943203</v>
      </c>
      <c r="W13" s="72">
        <v>432.97395661724897</v>
      </c>
      <c r="X13" s="72">
        <v>446.99916507083901</v>
      </c>
      <c r="Y13" s="72">
        <v>425.67103494544301</v>
      </c>
      <c r="Z13" s="72">
        <v>515.29885351259304</v>
      </c>
      <c r="AA13" s="72">
        <v>461.854395438663</v>
      </c>
      <c r="AB13" s="72">
        <v>447.96862214976397</v>
      </c>
      <c r="AC13" s="72">
        <v>464.95223275950798</v>
      </c>
      <c r="AD13" s="72">
        <v>416.99946409441498</v>
      </c>
      <c r="AE13" s="72">
        <v>429.98469724702301</v>
      </c>
      <c r="AF13" s="72">
        <v>395.99954622438099</v>
      </c>
      <c r="AG13" s="72">
        <v>451.541726773177</v>
      </c>
      <c r="AH13" s="72">
        <v>439.74544051894497</v>
      </c>
      <c r="AI13" s="72">
        <v>452.897198443739</v>
      </c>
      <c r="AJ13" s="72">
        <v>447.999947981415</v>
      </c>
      <c r="AK13" s="72">
        <v>430.021341482813</v>
      </c>
      <c r="AL13" s="72">
        <v>452.92321340043998</v>
      </c>
      <c r="AM13" s="72">
        <v>446.63742827732199</v>
      </c>
      <c r="AN13" s="72">
        <v>448.74170776390201</v>
      </c>
      <c r="AO13" s="72">
        <v>436.931867209948</v>
      </c>
      <c r="AP13" s="72">
        <v>436.97571794978501</v>
      </c>
      <c r="AQ13" s="72">
        <v>448.381789415524</v>
      </c>
      <c r="AR13" s="72">
        <v>454.77732228122198</v>
      </c>
      <c r="AS13" s="72">
        <v>434.97661334619499</v>
      </c>
      <c r="AT13" s="72">
        <v>449.98209416617402</v>
      </c>
      <c r="AU13" s="72">
        <v>438.47930323832497</v>
      </c>
      <c r="AV13" s="72"/>
      <c r="AW13" s="72"/>
      <c r="AX13" s="72">
        <v>444.00805402161302</v>
      </c>
      <c r="AY13" s="72">
        <v>425.55980112945201</v>
      </c>
      <c r="AZ13" s="72">
        <v>384.00392585341098</v>
      </c>
      <c r="BA13" s="72">
        <v>457.19931350086</v>
      </c>
      <c r="BB13" s="72">
        <v>460.59578587596502</v>
      </c>
    </row>
    <row r="14" spans="1:54" ht="11.25" customHeight="1" x14ac:dyDescent="0.25">
      <c r="A14" s="72" t="s">
        <v>982</v>
      </c>
      <c r="B14" s="72" t="s">
        <v>917</v>
      </c>
      <c r="C14" s="72">
        <v>468.14186238059301</v>
      </c>
      <c r="D14" s="72">
        <v>99415</v>
      </c>
      <c r="E14" s="72">
        <v>432.29380946337199</v>
      </c>
      <c r="F14" s="72">
        <v>10813.2522267452</v>
      </c>
      <c r="G14" s="72">
        <v>327489.97421650297</v>
      </c>
      <c r="H14" s="72">
        <v>413</v>
      </c>
      <c r="I14" s="72">
        <v>571.03115465295502</v>
      </c>
      <c r="J14" s="72">
        <v>274.143274243034</v>
      </c>
      <c r="K14" s="72">
        <v>464.69480773013697</v>
      </c>
      <c r="L14" s="72"/>
      <c r="M14" s="72">
        <v>455</v>
      </c>
      <c r="N14" s="72">
        <v>452.14154893755199</v>
      </c>
      <c r="O14" s="72">
        <v>450.20397999169802</v>
      </c>
      <c r="P14" s="72">
        <v>408</v>
      </c>
      <c r="Q14" s="72">
        <v>444.24945598041199</v>
      </c>
      <c r="R14" s="72">
        <v>458.00519816794599</v>
      </c>
      <c r="S14" s="72">
        <v>410.008519170152</v>
      </c>
      <c r="T14" s="72">
        <v>459.24253279699701</v>
      </c>
      <c r="U14" s="72">
        <v>441.01684071177402</v>
      </c>
      <c r="V14" s="72">
        <v>460.57858835354801</v>
      </c>
      <c r="W14" s="72">
        <v>433.26736386510402</v>
      </c>
      <c r="X14" s="72">
        <v>447</v>
      </c>
      <c r="Y14" s="72">
        <v>426.036426226797</v>
      </c>
      <c r="Z14" s="72">
        <v>515.5</v>
      </c>
      <c r="AA14" s="72">
        <v>462</v>
      </c>
      <c r="AB14" s="72">
        <v>448</v>
      </c>
      <c r="AC14" s="72">
        <v>465.25888977444703</v>
      </c>
      <c r="AD14" s="72">
        <v>417</v>
      </c>
      <c r="AE14" s="72">
        <v>430.11540193223999</v>
      </c>
      <c r="AF14" s="72">
        <v>396</v>
      </c>
      <c r="AG14" s="72">
        <v>452</v>
      </c>
      <c r="AH14" s="72">
        <v>440</v>
      </c>
      <c r="AI14" s="72">
        <v>453</v>
      </c>
      <c r="AJ14" s="72">
        <v>448.05028933450899</v>
      </c>
      <c r="AK14" s="72">
        <v>430.40812199091198</v>
      </c>
      <c r="AL14" s="72">
        <v>453</v>
      </c>
      <c r="AM14" s="72">
        <v>447</v>
      </c>
      <c r="AN14" s="72">
        <v>449.06026234922501</v>
      </c>
      <c r="AO14" s="72">
        <v>437.20427050265499</v>
      </c>
      <c r="AP14" s="72">
        <v>437.292782006001</v>
      </c>
      <c r="AQ14" s="72">
        <v>449.02329321566998</v>
      </c>
      <c r="AR14" s="72">
        <v>455.13258113604002</v>
      </c>
      <c r="AS14" s="72">
        <v>435.027672273154</v>
      </c>
      <c r="AT14" s="72">
        <v>450.39199776183102</v>
      </c>
      <c r="AU14" s="72">
        <v>439</v>
      </c>
      <c r="AV14" s="72"/>
      <c r="AW14" s="72"/>
      <c r="AX14" s="72">
        <v>444</v>
      </c>
      <c r="AY14" s="72">
        <v>426</v>
      </c>
      <c r="AZ14" s="72">
        <v>384.10742128800399</v>
      </c>
      <c r="BA14" s="72">
        <v>457.2</v>
      </c>
      <c r="BB14" s="72">
        <v>461.50203152799799</v>
      </c>
    </row>
    <row r="15" spans="1:54" ht="11.25" customHeight="1" x14ac:dyDescent="0.25">
      <c r="A15" s="72" t="s">
        <v>981</v>
      </c>
      <c r="B15" s="72" t="s">
        <v>917</v>
      </c>
      <c r="C15" s="72">
        <v>468.25819999999999</v>
      </c>
      <c r="D15" s="72">
        <v>98462.54</v>
      </c>
      <c r="E15" s="72">
        <v>434.2328</v>
      </c>
      <c r="F15" s="72">
        <v>10388.1</v>
      </c>
      <c r="G15" s="72">
        <v>325999.4485</v>
      </c>
      <c r="H15" s="72">
        <v>370.2833</v>
      </c>
      <c r="I15" s="72">
        <v>568.28189999999995</v>
      </c>
      <c r="J15" s="72">
        <v>274.91989999999998</v>
      </c>
      <c r="K15" s="72">
        <v>471.6542</v>
      </c>
      <c r="L15" s="72"/>
      <c r="M15" s="72">
        <v>456.43060000000003</v>
      </c>
      <c r="N15" s="72">
        <v>454.10910000000001</v>
      </c>
      <c r="O15" s="72">
        <v>451.5591</v>
      </c>
      <c r="P15" s="72">
        <v>408.51940000000002</v>
      </c>
      <c r="Q15" s="72">
        <v>446.57859999999999</v>
      </c>
      <c r="R15" s="72">
        <v>463.39277079999999</v>
      </c>
      <c r="S15" s="72">
        <v>410</v>
      </c>
      <c r="T15" s="72">
        <v>459.96359999999999</v>
      </c>
      <c r="U15" s="72">
        <v>442.10879999999997</v>
      </c>
      <c r="V15" s="72">
        <v>461.59199999999998</v>
      </c>
      <c r="W15" s="72">
        <v>434.38</v>
      </c>
      <c r="X15" s="72">
        <v>447</v>
      </c>
      <c r="Y15" s="72">
        <v>425.7</v>
      </c>
      <c r="Z15" s="72">
        <v>515.68610000000001</v>
      </c>
      <c r="AA15" s="72">
        <v>462.98219999999998</v>
      </c>
      <c r="AB15" s="72">
        <v>449.48169999999999</v>
      </c>
      <c r="AC15" s="72">
        <v>467.1225</v>
      </c>
      <c r="AD15" s="72">
        <v>420.19929999999999</v>
      </c>
      <c r="AE15" s="72">
        <v>430.74200000000002</v>
      </c>
      <c r="AF15" s="72">
        <v>398.98630000000003</v>
      </c>
      <c r="AG15" s="72">
        <v>454.09879999999998</v>
      </c>
      <c r="AH15" s="72">
        <v>440.24400000000003</v>
      </c>
      <c r="AI15" s="72">
        <v>455.35500000000002</v>
      </c>
      <c r="AJ15" s="72">
        <v>448</v>
      </c>
      <c r="AK15" s="72">
        <v>431.01580000000001</v>
      </c>
      <c r="AL15" s="72">
        <v>453.38909999999998</v>
      </c>
      <c r="AM15" s="72">
        <v>448.9701</v>
      </c>
      <c r="AN15" s="72">
        <v>451.37520000000001</v>
      </c>
      <c r="AO15" s="72">
        <v>440.1404</v>
      </c>
      <c r="AP15" s="72">
        <v>442.96390000000002</v>
      </c>
      <c r="AQ15" s="72">
        <v>451.28829999999999</v>
      </c>
      <c r="AR15" s="72">
        <v>455</v>
      </c>
      <c r="AS15" s="72">
        <v>435</v>
      </c>
      <c r="AT15" s="72">
        <v>450.05149999999998</v>
      </c>
      <c r="AU15" s="72">
        <v>441.2552</v>
      </c>
      <c r="AV15" s="72"/>
      <c r="AW15" s="72"/>
      <c r="AX15" s="72">
        <v>445.18920000000003</v>
      </c>
      <c r="AY15" s="72">
        <v>427.25540000000001</v>
      </c>
      <c r="AZ15" s="72">
        <v>384.88440000000003</v>
      </c>
      <c r="BA15" s="72">
        <v>457.2</v>
      </c>
      <c r="BB15" s="72">
        <v>462.17520000000002</v>
      </c>
    </row>
    <row r="16" spans="1:54" ht="11.25" customHeight="1" x14ac:dyDescent="0.25">
      <c r="A16" s="72" t="s">
        <v>980</v>
      </c>
      <c r="B16" s="72" t="s">
        <v>917</v>
      </c>
      <c r="C16" s="72">
        <v>467.99759999999998</v>
      </c>
      <c r="D16" s="72">
        <v>99437.26</v>
      </c>
      <c r="E16" s="72">
        <v>431.9674</v>
      </c>
      <c r="F16" s="72">
        <v>10319.15</v>
      </c>
      <c r="G16" s="72">
        <v>325792.44530000002</v>
      </c>
      <c r="H16" s="72">
        <v>413.0163</v>
      </c>
      <c r="I16" s="72">
        <v>575.49220000000003</v>
      </c>
      <c r="J16" s="72">
        <v>274.00200000000001</v>
      </c>
      <c r="K16" s="72">
        <v>466.21530000000001</v>
      </c>
      <c r="L16" s="72"/>
      <c r="M16" s="72">
        <v>454.99340000000001</v>
      </c>
      <c r="N16" s="72">
        <v>451.99579999999997</v>
      </c>
      <c r="O16" s="72">
        <v>449.9837</v>
      </c>
      <c r="P16" s="72">
        <v>408.00110000000001</v>
      </c>
      <c r="Q16" s="72">
        <v>443.9461</v>
      </c>
      <c r="R16" s="72">
        <v>457.86293069999999</v>
      </c>
      <c r="S16" s="72">
        <v>409.76659999999998</v>
      </c>
      <c r="T16" s="72">
        <v>458.62439999999998</v>
      </c>
      <c r="U16" s="72">
        <v>440.99579999999997</v>
      </c>
      <c r="V16" s="72">
        <v>460.32339999999999</v>
      </c>
      <c r="W16" s="72">
        <v>432.87169999999998</v>
      </c>
      <c r="X16" s="72">
        <v>447.01729999999998</v>
      </c>
      <c r="Y16" s="72">
        <v>425.73329999999999</v>
      </c>
      <c r="Z16" s="72">
        <v>515.5104</v>
      </c>
      <c r="AA16" s="72">
        <v>461.99979999999999</v>
      </c>
      <c r="AB16" s="72">
        <v>447.99360000000001</v>
      </c>
      <c r="AC16" s="72">
        <v>465.00409999999999</v>
      </c>
      <c r="AD16" s="72">
        <v>417.00040000000001</v>
      </c>
      <c r="AE16" s="72">
        <v>429.9624</v>
      </c>
      <c r="AF16" s="72">
        <v>396.06689999999998</v>
      </c>
      <c r="AG16" s="72">
        <v>452.0471</v>
      </c>
      <c r="AH16" s="72">
        <v>440.01049999999998</v>
      </c>
      <c r="AI16" s="72">
        <v>453.0127</v>
      </c>
      <c r="AJ16" s="72">
        <v>448.01900000000001</v>
      </c>
      <c r="AK16" s="72">
        <v>429.96039999999999</v>
      </c>
      <c r="AL16" s="72">
        <v>452.86399999999998</v>
      </c>
      <c r="AM16" s="72">
        <v>447.00810000000001</v>
      </c>
      <c r="AN16" s="72">
        <v>449.00850000000003</v>
      </c>
      <c r="AO16" s="72">
        <v>436.98160000000001</v>
      </c>
      <c r="AP16" s="72">
        <v>436.98590000000002</v>
      </c>
      <c r="AQ16" s="72">
        <v>448.9606</v>
      </c>
      <c r="AR16" s="72">
        <v>454.98509999999999</v>
      </c>
      <c r="AS16" s="72">
        <v>434.88630000000001</v>
      </c>
      <c r="AT16" s="72">
        <v>449.93950000000001</v>
      </c>
      <c r="AU16" s="72">
        <v>438.72469999999998</v>
      </c>
      <c r="AV16" s="72"/>
      <c r="AW16" s="72"/>
      <c r="AX16" s="72">
        <v>443.98250000000002</v>
      </c>
      <c r="AY16" s="72">
        <v>425.91419999999999</v>
      </c>
      <c r="AZ16" s="72">
        <v>383.964</v>
      </c>
      <c r="BA16" s="72">
        <v>457.1635</v>
      </c>
      <c r="BB16" s="72">
        <v>461.62860000000001</v>
      </c>
    </row>
    <row r="17" spans="1:54" ht="11.25" customHeight="1" x14ac:dyDescent="0.25">
      <c r="A17" s="72" t="s">
        <v>979</v>
      </c>
      <c r="B17" s="72" t="s">
        <v>917</v>
      </c>
      <c r="C17" s="72">
        <v>468.19450000000001</v>
      </c>
      <c r="D17" s="72">
        <v>99339.06</v>
      </c>
      <c r="E17" s="72">
        <v>432.05669999999998</v>
      </c>
      <c r="F17" s="72">
        <v>10320.870000000001</v>
      </c>
      <c r="G17" s="72">
        <v>325856.52850000001</v>
      </c>
      <c r="H17" s="72">
        <v>411.56880000000001</v>
      </c>
      <c r="I17" s="72">
        <v>575.32309999999995</v>
      </c>
      <c r="J17" s="72">
        <v>273.95940000000002</v>
      </c>
      <c r="K17" s="72">
        <v>419.14879999999999</v>
      </c>
      <c r="L17" s="72"/>
      <c r="M17" s="72">
        <v>455.06880000000001</v>
      </c>
      <c r="N17" s="72">
        <v>452.75240000000002</v>
      </c>
      <c r="O17" s="72">
        <v>450.02530000000002</v>
      </c>
      <c r="P17" s="72">
        <v>407.51960000000003</v>
      </c>
      <c r="Q17" s="72">
        <v>444.23950000000002</v>
      </c>
      <c r="R17" s="72">
        <v>457.94594460000002</v>
      </c>
      <c r="S17" s="72">
        <v>410.40949999999998</v>
      </c>
      <c r="T17" s="72">
        <v>459.19920000000002</v>
      </c>
      <c r="U17" s="72">
        <v>441.02569999999997</v>
      </c>
      <c r="V17" s="72">
        <v>459.72559999999999</v>
      </c>
      <c r="W17" s="72">
        <v>433.09300000000002</v>
      </c>
      <c r="X17" s="72">
        <v>447.21859999999998</v>
      </c>
      <c r="Y17" s="72">
        <v>425.72239999999999</v>
      </c>
      <c r="Z17" s="72">
        <v>516.20249999999999</v>
      </c>
      <c r="AA17" s="72">
        <v>462.13869999999997</v>
      </c>
      <c r="AB17" s="72">
        <v>448.53100000000001</v>
      </c>
      <c r="AC17" s="72">
        <v>465.0444</v>
      </c>
      <c r="AD17" s="72">
        <v>417.05130000000003</v>
      </c>
      <c r="AE17" s="72">
        <v>430.02620000000002</v>
      </c>
      <c r="AF17" s="72">
        <v>395.97120000000001</v>
      </c>
      <c r="AG17" s="72">
        <v>450.85579999999999</v>
      </c>
      <c r="AH17" s="72">
        <v>439.66649999999998</v>
      </c>
      <c r="AI17" s="72">
        <v>452.53230000000002</v>
      </c>
      <c r="AJ17" s="72">
        <v>448.1635</v>
      </c>
      <c r="AK17" s="72">
        <v>431.11009999999999</v>
      </c>
      <c r="AL17" s="72">
        <v>453.06189999999998</v>
      </c>
      <c r="AM17" s="72">
        <v>447.03629999999998</v>
      </c>
      <c r="AN17" s="72">
        <v>449.4556</v>
      </c>
      <c r="AO17" s="72">
        <v>436.98419999999999</v>
      </c>
      <c r="AP17" s="72">
        <v>437.29329999999999</v>
      </c>
      <c r="AQ17" s="72">
        <v>449.05270000000002</v>
      </c>
      <c r="AR17" s="72">
        <v>455.04079999999999</v>
      </c>
      <c r="AS17" s="72">
        <v>435.10320000000002</v>
      </c>
      <c r="AT17" s="72">
        <v>450.2704</v>
      </c>
      <c r="AU17" s="72">
        <v>439.60910000000001</v>
      </c>
      <c r="AV17" s="72"/>
      <c r="AW17" s="72"/>
      <c r="AX17" s="72">
        <v>444.39229999999998</v>
      </c>
      <c r="AY17" s="72">
        <v>426.65879999999999</v>
      </c>
      <c r="AZ17" s="72">
        <v>384.08600000000001</v>
      </c>
      <c r="BA17" s="72">
        <v>457.375</v>
      </c>
      <c r="BB17" s="72">
        <v>461.32600000000002</v>
      </c>
    </row>
    <row r="18" spans="1:54" ht="11.25" customHeight="1" x14ac:dyDescent="0.25">
      <c r="A18" s="72" t="s">
        <v>978</v>
      </c>
      <c r="B18" s="72" t="s">
        <v>917</v>
      </c>
      <c r="C18" s="72">
        <v>467.36059999999998</v>
      </c>
      <c r="D18" s="72">
        <v>99533.13</v>
      </c>
      <c r="E18" s="72">
        <v>431.98500000000001</v>
      </c>
      <c r="F18" s="72">
        <v>10320.32</v>
      </c>
      <c r="G18" s="72">
        <v>325736.15820000001</v>
      </c>
      <c r="H18" s="72">
        <v>412.98739999999998</v>
      </c>
      <c r="I18" s="72">
        <v>573.02290000000005</v>
      </c>
      <c r="J18" s="72">
        <v>273.74549999999999</v>
      </c>
      <c r="K18" s="72">
        <v>489.2081</v>
      </c>
      <c r="L18" s="72"/>
      <c r="M18" s="72">
        <v>454.99340000000001</v>
      </c>
      <c r="N18" s="72">
        <v>451.9205</v>
      </c>
      <c r="O18" s="72">
        <v>450.22280000000001</v>
      </c>
      <c r="P18" s="72">
        <v>408.07940000000002</v>
      </c>
      <c r="Q18" s="72">
        <v>443.1397</v>
      </c>
      <c r="R18" s="72">
        <v>457.73961809999997</v>
      </c>
      <c r="S18" s="72">
        <v>409.00689999999997</v>
      </c>
      <c r="T18" s="72">
        <v>458.44279999999998</v>
      </c>
      <c r="U18" s="72">
        <v>440.98439999999999</v>
      </c>
      <c r="V18" s="72">
        <v>459.35879999999997</v>
      </c>
      <c r="W18" s="72">
        <v>432.99</v>
      </c>
      <c r="X18" s="72">
        <v>446.93200000000002</v>
      </c>
      <c r="Y18" s="72">
        <v>425.5806</v>
      </c>
      <c r="Z18" s="72">
        <v>514.94730000000004</v>
      </c>
      <c r="AA18" s="72">
        <v>462.4205</v>
      </c>
      <c r="AB18" s="72">
        <v>447.01089999999999</v>
      </c>
      <c r="AC18" s="72">
        <v>464.99849999999998</v>
      </c>
      <c r="AD18" s="72">
        <v>416.90260000000001</v>
      </c>
      <c r="AE18" s="72">
        <v>429.99709999999999</v>
      </c>
      <c r="AF18" s="72">
        <v>395.8845</v>
      </c>
      <c r="AG18" s="72">
        <v>452.67079999999999</v>
      </c>
      <c r="AH18" s="72">
        <v>439.9</v>
      </c>
      <c r="AI18" s="72">
        <v>453.1936</v>
      </c>
      <c r="AJ18" s="72">
        <v>447.67149999999998</v>
      </c>
      <c r="AK18" s="72">
        <v>428.89699999999999</v>
      </c>
      <c r="AL18" s="72">
        <v>452.16109999999998</v>
      </c>
      <c r="AM18" s="72">
        <v>446.98050000000001</v>
      </c>
      <c r="AN18" s="72">
        <v>448.99959999999999</v>
      </c>
      <c r="AO18" s="72">
        <v>437.81970000000001</v>
      </c>
      <c r="AP18" s="72">
        <v>436.87009999999998</v>
      </c>
      <c r="AQ18" s="72">
        <v>449.03489999999999</v>
      </c>
      <c r="AR18" s="72">
        <v>452.85829999999999</v>
      </c>
      <c r="AS18" s="72">
        <v>434.33359999999999</v>
      </c>
      <c r="AT18" s="72">
        <v>447.791</v>
      </c>
      <c r="AU18" s="72">
        <v>438.08319999999998</v>
      </c>
      <c r="AV18" s="72"/>
      <c r="AW18" s="72"/>
      <c r="AX18" s="72">
        <v>442.3304</v>
      </c>
      <c r="AY18" s="72">
        <v>425.51060000000001</v>
      </c>
      <c r="AZ18" s="72">
        <v>383.67469999999997</v>
      </c>
      <c r="BA18" s="72">
        <v>457.3168</v>
      </c>
      <c r="BB18" s="72">
        <v>461.69810000000001</v>
      </c>
    </row>
    <row r="19" spans="1:54" ht="11.25" customHeight="1" x14ac:dyDescent="0.25">
      <c r="A19" s="72" t="s">
        <v>977</v>
      </c>
      <c r="B19" s="72" t="s">
        <v>917</v>
      </c>
      <c r="C19" s="72">
        <v>468.0428</v>
      </c>
      <c r="D19" s="72">
        <v>99444.93</v>
      </c>
      <c r="E19" s="72">
        <v>432.08409999999998</v>
      </c>
      <c r="F19" s="72">
        <v>10319.32</v>
      </c>
      <c r="G19" s="72">
        <v>325691.26679999998</v>
      </c>
      <c r="H19" s="72">
        <v>413</v>
      </c>
      <c r="I19" s="72">
        <v>575.04179999999997</v>
      </c>
      <c r="J19" s="72">
        <v>274.6352</v>
      </c>
      <c r="K19" s="72">
        <v>463.25990000000002</v>
      </c>
      <c r="L19" s="72"/>
      <c r="M19" s="72">
        <v>454.81389999999999</v>
      </c>
      <c r="N19" s="72">
        <v>452.13839999999999</v>
      </c>
      <c r="O19" s="72">
        <v>449.96589999999998</v>
      </c>
      <c r="P19" s="72">
        <v>408.00889999999998</v>
      </c>
      <c r="Q19" s="72">
        <v>444.1311</v>
      </c>
      <c r="R19" s="72">
        <v>458.21377869999998</v>
      </c>
      <c r="S19" s="72">
        <v>410.0385</v>
      </c>
      <c r="T19" s="72">
        <v>458.8793</v>
      </c>
      <c r="U19" s="72">
        <v>441.07850000000002</v>
      </c>
      <c r="V19" s="72">
        <v>461.36399999999998</v>
      </c>
      <c r="W19" s="72">
        <v>433.02280000000002</v>
      </c>
      <c r="X19" s="72">
        <v>447.32069999999999</v>
      </c>
      <c r="Y19" s="72">
        <v>425.80459999999999</v>
      </c>
      <c r="Z19" s="72">
        <v>515.57659999999998</v>
      </c>
      <c r="AA19" s="72">
        <v>461.85559999999998</v>
      </c>
      <c r="AB19" s="72">
        <v>447.78489999999999</v>
      </c>
      <c r="AC19" s="72">
        <v>465.02659999999997</v>
      </c>
      <c r="AD19" s="72">
        <v>417.07069999999999</v>
      </c>
      <c r="AE19" s="72">
        <v>430.00959999999998</v>
      </c>
      <c r="AF19" s="72">
        <v>396.0068</v>
      </c>
      <c r="AG19" s="72">
        <v>452.06459999999998</v>
      </c>
      <c r="AH19" s="72">
        <v>440.06610000000001</v>
      </c>
      <c r="AI19" s="72">
        <v>453.12470000000002</v>
      </c>
      <c r="AJ19" s="72">
        <v>448.07240000000002</v>
      </c>
      <c r="AK19" s="72">
        <v>430.0489</v>
      </c>
      <c r="AL19" s="72">
        <v>453.0129</v>
      </c>
      <c r="AM19" s="72">
        <v>447.03930000000003</v>
      </c>
      <c r="AN19" s="72">
        <v>449.00049999999999</v>
      </c>
      <c r="AO19" s="72">
        <v>437.02569999999997</v>
      </c>
      <c r="AP19" s="72">
        <v>437.00959999999998</v>
      </c>
      <c r="AQ19" s="72">
        <v>449.06549999999999</v>
      </c>
      <c r="AR19" s="72">
        <v>455.00970000000001</v>
      </c>
      <c r="AS19" s="72">
        <v>435.02760000000001</v>
      </c>
      <c r="AT19" s="72">
        <v>450.10309999999998</v>
      </c>
      <c r="AU19" s="72">
        <v>439.04790000000003</v>
      </c>
      <c r="AV19" s="72"/>
      <c r="AW19" s="72"/>
      <c r="AX19" s="72">
        <v>444.41699999999997</v>
      </c>
      <c r="AY19" s="72">
        <v>426.01740000000001</v>
      </c>
      <c r="AZ19" s="72">
        <v>384.06020000000001</v>
      </c>
      <c r="BA19" s="72">
        <v>457.1472</v>
      </c>
      <c r="BB19" s="72">
        <v>461.57139999999998</v>
      </c>
    </row>
    <row r="20" spans="1:54" ht="11.25" customHeight="1" x14ac:dyDescent="0.25">
      <c r="A20" s="72" t="s">
        <v>976</v>
      </c>
      <c r="B20" s="72" t="s">
        <v>917</v>
      </c>
      <c r="C20" s="72">
        <v>467.9665</v>
      </c>
      <c r="D20" s="72">
        <v>99417.76</v>
      </c>
      <c r="E20" s="72">
        <v>431.97140000000002</v>
      </c>
      <c r="F20" s="72">
        <v>10318.39</v>
      </c>
      <c r="G20" s="72">
        <v>325788.83159999998</v>
      </c>
      <c r="H20" s="72">
        <v>413.04610000000002</v>
      </c>
      <c r="I20" s="72">
        <v>575.84</v>
      </c>
      <c r="J20" s="72">
        <v>274.08800000000002</v>
      </c>
      <c r="K20" s="72">
        <v>464.23950000000002</v>
      </c>
      <c r="L20" s="72"/>
      <c r="M20" s="72">
        <v>454.99209999999999</v>
      </c>
      <c r="N20" s="72">
        <v>451.99439999999998</v>
      </c>
      <c r="O20" s="72">
        <v>449.99329999999998</v>
      </c>
      <c r="P20" s="72">
        <v>407.99169999999998</v>
      </c>
      <c r="Q20" s="72">
        <v>443.92750000000001</v>
      </c>
      <c r="R20" s="72">
        <v>457.91883960000001</v>
      </c>
      <c r="S20" s="72">
        <v>409.9468</v>
      </c>
      <c r="T20" s="72">
        <v>458.57389999999998</v>
      </c>
      <c r="U20" s="72">
        <v>440.87939999999998</v>
      </c>
      <c r="V20" s="72">
        <v>460.01670000000001</v>
      </c>
      <c r="W20" s="72">
        <v>432.87540000000001</v>
      </c>
      <c r="X20" s="72">
        <v>447.00420000000003</v>
      </c>
      <c r="Y20" s="72">
        <v>425.6678</v>
      </c>
      <c r="Z20" s="72">
        <v>515.43730000000005</v>
      </c>
      <c r="AA20" s="72">
        <v>461.95819999999998</v>
      </c>
      <c r="AB20" s="72">
        <v>447.97489999999999</v>
      </c>
      <c r="AC20" s="72">
        <v>464.99340000000001</v>
      </c>
      <c r="AD20" s="72">
        <v>416.94479999999999</v>
      </c>
      <c r="AE20" s="72">
        <v>429.92579999999998</v>
      </c>
      <c r="AF20" s="72">
        <v>395.96809999999999</v>
      </c>
      <c r="AG20" s="72">
        <v>451.96710000000002</v>
      </c>
      <c r="AH20" s="72">
        <v>439.99619999999999</v>
      </c>
      <c r="AI20" s="72">
        <v>452.99829999999997</v>
      </c>
      <c r="AJ20" s="72">
        <v>448.02159999999998</v>
      </c>
      <c r="AK20" s="72">
        <v>430.01319999999998</v>
      </c>
      <c r="AL20" s="72">
        <v>452.91640000000001</v>
      </c>
      <c r="AM20" s="72">
        <v>446.98360000000002</v>
      </c>
      <c r="AN20" s="72">
        <v>448.96379999999999</v>
      </c>
      <c r="AO20" s="72">
        <v>436.95139999999998</v>
      </c>
      <c r="AP20" s="72">
        <v>436.99470000000002</v>
      </c>
      <c r="AQ20" s="72">
        <v>448.92450000000002</v>
      </c>
      <c r="AR20" s="72">
        <v>454.90359999999998</v>
      </c>
      <c r="AS20" s="72">
        <v>434.9692</v>
      </c>
      <c r="AT20" s="72">
        <v>449.93349999999998</v>
      </c>
      <c r="AU20" s="72">
        <v>438.95519999999999</v>
      </c>
      <c r="AV20" s="72"/>
      <c r="AW20" s="72"/>
      <c r="AX20" s="72">
        <v>443.95549999999997</v>
      </c>
      <c r="AY20" s="72">
        <v>425.90929999999997</v>
      </c>
      <c r="AZ20" s="72">
        <v>383.85340000000002</v>
      </c>
      <c r="BA20" s="72">
        <v>457.2004</v>
      </c>
      <c r="BB20" s="72">
        <v>461.363</v>
      </c>
    </row>
    <row r="21" spans="1:54" ht="11.25" customHeight="1" x14ac:dyDescent="0.25">
      <c r="A21" s="72" t="s">
        <v>975</v>
      </c>
      <c r="B21" s="72" t="s">
        <v>917</v>
      </c>
      <c r="C21" s="72">
        <v>468.072</v>
      </c>
      <c r="D21" s="72">
        <v>99427.33</v>
      </c>
      <c r="E21" s="72">
        <v>431.6728</v>
      </c>
      <c r="F21" s="72">
        <v>10320.9</v>
      </c>
      <c r="G21" s="72">
        <v>325829.73440000002</v>
      </c>
      <c r="H21" s="72">
        <v>413.08359999999999</v>
      </c>
      <c r="I21" s="72">
        <v>573.46450000000004</v>
      </c>
      <c r="J21" s="72">
        <v>274.76589999999999</v>
      </c>
      <c r="K21" s="72">
        <v>457.11840000000001</v>
      </c>
      <c r="L21" s="72"/>
      <c r="M21" s="72">
        <v>454.87470000000002</v>
      </c>
      <c r="N21" s="72">
        <v>452.02140000000003</v>
      </c>
      <c r="O21" s="72">
        <v>449.82389999999998</v>
      </c>
      <c r="P21" s="72">
        <v>408.13819999999998</v>
      </c>
      <c r="Q21" s="72">
        <v>443.76620000000003</v>
      </c>
      <c r="R21" s="72">
        <v>456.4704696</v>
      </c>
      <c r="S21" s="72">
        <v>410.00049999999999</v>
      </c>
      <c r="T21" s="72">
        <v>458.75459999999998</v>
      </c>
      <c r="U21" s="72">
        <v>441.21199999999999</v>
      </c>
      <c r="V21" s="72">
        <v>460.06139999999999</v>
      </c>
      <c r="W21" s="72">
        <v>433.30579999999998</v>
      </c>
      <c r="X21" s="72">
        <v>446.90649999999999</v>
      </c>
      <c r="Y21" s="72">
        <v>424.04809999999998</v>
      </c>
      <c r="Z21" s="72">
        <v>514.95749999999998</v>
      </c>
      <c r="AA21" s="72">
        <v>461.435</v>
      </c>
      <c r="AB21" s="72">
        <v>447.7894</v>
      </c>
      <c r="AC21" s="72">
        <v>464.90699999999998</v>
      </c>
      <c r="AD21" s="72">
        <v>417.04329999999999</v>
      </c>
      <c r="AE21" s="72">
        <v>430.1343</v>
      </c>
      <c r="AF21" s="72">
        <v>395.99459999999999</v>
      </c>
      <c r="AG21" s="72">
        <v>452.2056</v>
      </c>
      <c r="AH21" s="72">
        <v>440.0258</v>
      </c>
      <c r="AI21" s="72">
        <v>452.88510000000002</v>
      </c>
      <c r="AJ21" s="72">
        <v>447.91359999999997</v>
      </c>
      <c r="AK21" s="72">
        <v>430.0838</v>
      </c>
      <c r="AL21" s="72">
        <v>452.97239999999999</v>
      </c>
      <c r="AM21" s="72">
        <v>447.07400000000001</v>
      </c>
      <c r="AN21" s="72">
        <v>449.40140000000002</v>
      </c>
      <c r="AO21" s="72">
        <v>437.28969999999998</v>
      </c>
      <c r="AP21" s="72">
        <v>437.15660000000003</v>
      </c>
      <c r="AQ21" s="72">
        <v>449.00409999999999</v>
      </c>
      <c r="AR21" s="72">
        <v>454.92309999999998</v>
      </c>
      <c r="AS21" s="72">
        <v>435.0684</v>
      </c>
      <c r="AT21" s="72">
        <v>450.0052</v>
      </c>
      <c r="AU21" s="72">
        <v>439.15859999999998</v>
      </c>
      <c r="AV21" s="72"/>
      <c r="AW21" s="72"/>
      <c r="AX21" s="72">
        <v>444.18810000000002</v>
      </c>
      <c r="AY21" s="72">
        <v>426.3261</v>
      </c>
      <c r="AZ21" s="72">
        <v>384.0095</v>
      </c>
      <c r="BA21" s="72">
        <v>457.69799999999998</v>
      </c>
      <c r="BB21" s="72">
        <v>461.6078</v>
      </c>
    </row>
    <row r="22" spans="1:54" ht="11.25" customHeight="1" x14ac:dyDescent="0.25">
      <c r="A22" s="72" t="s">
        <v>974</v>
      </c>
      <c r="B22" s="72" t="s">
        <v>917</v>
      </c>
      <c r="C22" s="72">
        <v>468.06779999999998</v>
      </c>
      <c r="D22" s="72">
        <v>99205.06</v>
      </c>
      <c r="E22" s="72">
        <v>432.37909999999999</v>
      </c>
      <c r="F22" s="72">
        <v>10319.049999999999</v>
      </c>
      <c r="G22" s="72">
        <v>325975.41350000002</v>
      </c>
      <c r="H22" s="72">
        <v>411.82089999999999</v>
      </c>
      <c r="I22" s="72">
        <v>577.41380000000004</v>
      </c>
      <c r="J22" s="72">
        <v>273.43579999999997</v>
      </c>
      <c r="K22" s="72">
        <v>468.29520000000002</v>
      </c>
      <c r="L22" s="72"/>
      <c r="M22" s="72">
        <v>455.13839999999999</v>
      </c>
      <c r="N22" s="72">
        <v>452.18279999999999</v>
      </c>
      <c r="O22" s="72">
        <v>450.1943</v>
      </c>
      <c r="P22" s="72">
        <v>407.16739999999999</v>
      </c>
      <c r="Q22" s="72">
        <v>443.51499999999999</v>
      </c>
      <c r="R22" s="72">
        <v>458.33427979999999</v>
      </c>
      <c r="S22" s="72">
        <v>410.07479999999998</v>
      </c>
      <c r="T22" s="72">
        <v>458.69929999999999</v>
      </c>
      <c r="U22" s="72">
        <v>441.03919999999999</v>
      </c>
      <c r="V22" s="72">
        <v>459.23099999999999</v>
      </c>
      <c r="W22" s="72">
        <v>432.69749999999999</v>
      </c>
      <c r="X22" s="72">
        <v>447.76659999999998</v>
      </c>
      <c r="Y22" s="72">
        <v>426.55880000000002</v>
      </c>
      <c r="Z22" s="72">
        <v>514.93679999999995</v>
      </c>
      <c r="AA22" s="72">
        <v>462.3415</v>
      </c>
      <c r="AB22" s="72">
        <v>448.32530000000003</v>
      </c>
      <c r="AC22" s="72">
        <v>465.2894</v>
      </c>
      <c r="AD22" s="72">
        <v>417.0127</v>
      </c>
      <c r="AE22" s="72">
        <v>429.8535</v>
      </c>
      <c r="AF22" s="72">
        <v>394.95339999999999</v>
      </c>
      <c r="AG22" s="72">
        <v>452.04</v>
      </c>
      <c r="AH22" s="72">
        <v>440.22949999999997</v>
      </c>
      <c r="AI22" s="72">
        <v>453.04270000000002</v>
      </c>
      <c r="AJ22" s="72">
        <v>447.60599999999999</v>
      </c>
      <c r="AK22" s="72">
        <v>429.24079999999998</v>
      </c>
      <c r="AL22" s="72">
        <v>453.27769999999998</v>
      </c>
      <c r="AM22" s="72">
        <v>446.85939999999999</v>
      </c>
      <c r="AN22" s="72">
        <v>448.3999</v>
      </c>
      <c r="AO22" s="72">
        <v>436.16320000000002</v>
      </c>
      <c r="AP22" s="72">
        <v>436.8827</v>
      </c>
      <c r="AQ22" s="72">
        <v>448.80329999999998</v>
      </c>
      <c r="AR22" s="72">
        <v>455.34449999999998</v>
      </c>
      <c r="AS22" s="72">
        <v>434.81509999999997</v>
      </c>
      <c r="AT22" s="72">
        <v>449.19049999999999</v>
      </c>
      <c r="AU22" s="72">
        <v>438.60129999999998</v>
      </c>
      <c r="AV22" s="72"/>
      <c r="AW22" s="72"/>
      <c r="AX22" s="72">
        <v>442.92610000000002</v>
      </c>
      <c r="AY22" s="72">
        <v>425.77289999999999</v>
      </c>
      <c r="AZ22" s="72">
        <v>383.7217</v>
      </c>
      <c r="BA22" s="72">
        <v>456.35969999999998</v>
      </c>
      <c r="BB22" s="72">
        <v>461.41559999999998</v>
      </c>
    </row>
    <row r="23" spans="1:54" ht="11.25" customHeight="1" x14ac:dyDescent="0.25">
      <c r="A23" s="72" t="s">
        <v>973</v>
      </c>
      <c r="B23" s="72" t="s">
        <v>917</v>
      </c>
      <c r="C23" s="72">
        <v>467.72669999999999</v>
      </c>
      <c r="D23" s="72">
        <v>99361.919999999998</v>
      </c>
      <c r="E23" s="72">
        <v>430.92739999999998</v>
      </c>
      <c r="F23" s="72">
        <v>10320.030000000001</v>
      </c>
      <c r="G23" s="72">
        <v>325408.16499999998</v>
      </c>
      <c r="H23" s="72">
        <v>412.75569999999999</v>
      </c>
      <c r="I23" s="72">
        <v>575.64660000000003</v>
      </c>
      <c r="J23" s="72">
        <v>276.14800000000002</v>
      </c>
      <c r="K23" s="72">
        <v>459.4794</v>
      </c>
      <c r="L23" s="72"/>
      <c r="M23" s="72">
        <v>454.81330000000003</v>
      </c>
      <c r="N23" s="72">
        <v>451.81439999999998</v>
      </c>
      <c r="O23" s="72">
        <v>449.7439</v>
      </c>
      <c r="P23" s="72">
        <v>408.80610000000001</v>
      </c>
      <c r="Q23" s="72">
        <v>444.12110000000001</v>
      </c>
      <c r="R23" s="72">
        <v>458.3464439</v>
      </c>
      <c r="S23" s="72">
        <v>410.17540000000002</v>
      </c>
      <c r="T23" s="72">
        <v>459.48480000000001</v>
      </c>
      <c r="U23" s="72">
        <v>440.9776</v>
      </c>
      <c r="V23" s="72">
        <v>460.4153</v>
      </c>
      <c r="W23" s="72">
        <v>433.26220000000001</v>
      </c>
      <c r="X23" s="72">
        <v>447.42340000000002</v>
      </c>
      <c r="Y23" s="72">
        <v>425.90030000000002</v>
      </c>
      <c r="Z23" s="72">
        <v>516.20870000000002</v>
      </c>
      <c r="AA23" s="72">
        <v>463.05090000000001</v>
      </c>
      <c r="AB23" s="72">
        <v>448.19819999999999</v>
      </c>
      <c r="AC23" s="72">
        <v>465.36680000000001</v>
      </c>
      <c r="AD23" s="72">
        <v>416.84629999999999</v>
      </c>
      <c r="AE23" s="72">
        <v>430.32490000000001</v>
      </c>
      <c r="AF23" s="72">
        <v>396.32659999999998</v>
      </c>
      <c r="AG23" s="72">
        <v>451.95240000000001</v>
      </c>
      <c r="AH23" s="72">
        <v>440.15429999999998</v>
      </c>
      <c r="AI23" s="72">
        <v>453.06240000000003</v>
      </c>
      <c r="AJ23" s="72">
        <v>448.41989999999998</v>
      </c>
      <c r="AK23" s="72">
        <v>431.31810000000002</v>
      </c>
      <c r="AL23" s="72">
        <v>453.12520000000001</v>
      </c>
      <c r="AM23" s="72">
        <v>447.05880000000002</v>
      </c>
      <c r="AN23" s="72">
        <v>449.23669999999998</v>
      </c>
      <c r="AO23" s="72">
        <v>437.83339999999998</v>
      </c>
      <c r="AP23" s="72">
        <v>436.94040000000001</v>
      </c>
      <c r="AQ23" s="72">
        <v>448.9846</v>
      </c>
      <c r="AR23" s="72">
        <v>455.06310000000002</v>
      </c>
      <c r="AS23" s="72">
        <v>435.33629999999999</v>
      </c>
      <c r="AT23" s="72">
        <v>450.70209999999997</v>
      </c>
      <c r="AU23" s="72">
        <v>439.87459999999999</v>
      </c>
      <c r="AV23" s="72"/>
      <c r="AW23" s="72"/>
      <c r="AX23" s="72">
        <v>444.57170000000002</v>
      </c>
      <c r="AY23" s="72">
        <v>426.70679999999999</v>
      </c>
      <c r="AZ23" s="72">
        <v>384.21370000000002</v>
      </c>
      <c r="BA23" s="72">
        <v>457.81279999999998</v>
      </c>
      <c r="BB23" s="72">
        <v>461.32749999999999</v>
      </c>
    </row>
    <row r="24" spans="1:54" ht="11.25" customHeight="1" x14ac:dyDescent="0.25">
      <c r="A24" s="72" t="s">
        <v>972</v>
      </c>
      <c r="B24" s="72" t="s">
        <v>917</v>
      </c>
      <c r="C24" s="72">
        <v>468.1465</v>
      </c>
      <c r="D24" s="72">
        <v>99446.17</v>
      </c>
      <c r="E24" s="72">
        <v>431.87709999999998</v>
      </c>
      <c r="F24" s="72">
        <v>10323.129999999999</v>
      </c>
      <c r="G24" s="72">
        <v>325855.76360000001</v>
      </c>
      <c r="H24" s="72">
        <v>413.01960000000003</v>
      </c>
      <c r="I24" s="72">
        <v>574.88350000000003</v>
      </c>
      <c r="J24" s="72">
        <v>272.55590000000001</v>
      </c>
      <c r="K24" s="72">
        <v>467.53059999999999</v>
      </c>
      <c r="L24" s="72"/>
      <c r="M24" s="72">
        <v>455.01620000000003</v>
      </c>
      <c r="N24" s="72">
        <v>452.01049999999998</v>
      </c>
      <c r="O24" s="72">
        <v>450.61439999999999</v>
      </c>
      <c r="P24" s="72">
        <v>407.28390000000002</v>
      </c>
      <c r="Q24" s="72">
        <v>444.02679999999998</v>
      </c>
      <c r="R24" s="72">
        <v>457.98291690000002</v>
      </c>
      <c r="S24" s="72">
        <v>409.33240000000001</v>
      </c>
      <c r="T24" s="72">
        <v>457.88839999999999</v>
      </c>
      <c r="U24" s="72">
        <v>440.73790000000002</v>
      </c>
      <c r="V24" s="72">
        <v>459.6694</v>
      </c>
      <c r="W24" s="72">
        <v>431.81689999999998</v>
      </c>
      <c r="X24" s="72">
        <v>446.61070000000001</v>
      </c>
      <c r="Y24" s="72">
        <v>424.54340000000002</v>
      </c>
      <c r="Z24" s="72">
        <v>515.40210000000002</v>
      </c>
      <c r="AA24" s="72">
        <v>461.94069999999999</v>
      </c>
      <c r="AB24" s="72">
        <v>448.16219999999998</v>
      </c>
      <c r="AC24" s="72">
        <v>464.52030000000002</v>
      </c>
      <c r="AD24" s="72">
        <v>417.08359999999999</v>
      </c>
      <c r="AE24" s="72">
        <v>430.07380000000001</v>
      </c>
      <c r="AF24" s="72">
        <v>395.99990000000003</v>
      </c>
      <c r="AG24" s="72">
        <v>451.27300000000002</v>
      </c>
      <c r="AH24" s="72">
        <v>440.03539999999998</v>
      </c>
      <c r="AI24" s="72">
        <v>453.11309999999997</v>
      </c>
      <c r="AJ24" s="72">
        <v>448.0215</v>
      </c>
      <c r="AK24" s="72">
        <v>429.61380000000003</v>
      </c>
      <c r="AL24" s="72">
        <v>453.04570000000001</v>
      </c>
      <c r="AM24" s="72">
        <v>447.13659999999999</v>
      </c>
      <c r="AN24" s="72">
        <v>449.10789999999997</v>
      </c>
      <c r="AO24" s="72">
        <v>437.06209999999999</v>
      </c>
      <c r="AP24" s="72">
        <v>437.41520000000003</v>
      </c>
      <c r="AQ24" s="72">
        <v>449.05500000000001</v>
      </c>
      <c r="AR24" s="72">
        <v>455.06009999999998</v>
      </c>
      <c r="AS24" s="72">
        <v>435.1146</v>
      </c>
      <c r="AT24" s="72">
        <v>450.12790000000001</v>
      </c>
      <c r="AU24" s="72">
        <v>438.85250000000002</v>
      </c>
      <c r="AV24" s="72"/>
      <c r="AW24" s="72"/>
      <c r="AX24" s="72">
        <v>444.02589999999998</v>
      </c>
      <c r="AY24" s="72">
        <v>426.0016</v>
      </c>
      <c r="AZ24" s="72">
        <v>383.94290000000001</v>
      </c>
      <c r="BA24" s="72">
        <v>457.41649999999998</v>
      </c>
      <c r="BB24" s="72">
        <v>461.7989</v>
      </c>
    </row>
    <row r="25" spans="1:54" ht="11.25" customHeight="1" x14ac:dyDescent="0.25">
      <c r="A25" s="72" t="s">
        <v>971</v>
      </c>
      <c r="B25" s="72" t="s">
        <v>917</v>
      </c>
      <c r="C25" s="72">
        <v>467.44110000000001</v>
      </c>
      <c r="D25" s="72">
        <v>99411.45</v>
      </c>
      <c r="E25" s="72">
        <v>431.92219999999998</v>
      </c>
      <c r="F25" s="72">
        <v>10317.969999999999</v>
      </c>
      <c r="G25" s="72">
        <v>325755.32659999997</v>
      </c>
      <c r="H25" s="72">
        <v>412.99650000000003</v>
      </c>
      <c r="I25" s="72">
        <v>576.06979999999999</v>
      </c>
      <c r="J25" s="72">
        <v>274.09730000000002</v>
      </c>
      <c r="K25" s="72">
        <v>463.44499999999999</v>
      </c>
      <c r="L25" s="72"/>
      <c r="M25" s="72">
        <v>454.93520000000001</v>
      </c>
      <c r="N25" s="72">
        <v>451.4914</v>
      </c>
      <c r="O25" s="72">
        <v>449.37279999999998</v>
      </c>
      <c r="P25" s="72">
        <v>407.53289999999998</v>
      </c>
      <c r="Q25" s="72">
        <v>443.91520000000003</v>
      </c>
      <c r="R25" s="72">
        <v>457.92882750000001</v>
      </c>
      <c r="S25" s="72">
        <v>409.35300000000001</v>
      </c>
      <c r="T25" s="72">
        <v>458.55369999999999</v>
      </c>
      <c r="U25" s="72">
        <v>440.79160000000002</v>
      </c>
      <c r="V25" s="72">
        <v>459.83139999999997</v>
      </c>
      <c r="W25" s="72">
        <v>432.91770000000002</v>
      </c>
      <c r="X25" s="72">
        <v>446.99299999999999</v>
      </c>
      <c r="Y25" s="72">
        <v>425.41890000000001</v>
      </c>
      <c r="Z25" s="72">
        <v>515.46420000000001</v>
      </c>
      <c r="AA25" s="72">
        <v>461.92610000000002</v>
      </c>
      <c r="AB25" s="72">
        <v>447.69319999999999</v>
      </c>
      <c r="AC25" s="72">
        <v>464.85750000000002</v>
      </c>
      <c r="AD25" s="72">
        <v>416.76769999999999</v>
      </c>
      <c r="AE25" s="72">
        <v>429.60039999999998</v>
      </c>
      <c r="AF25" s="72">
        <v>396.00009999999997</v>
      </c>
      <c r="AG25" s="72">
        <v>451.96850000000001</v>
      </c>
      <c r="AH25" s="72">
        <v>439.52530000000002</v>
      </c>
      <c r="AI25" s="72">
        <v>452.42250000000001</v>
      </c>
      <c r="AJ25" s="72">
        <v>447.65429999999998</v>
      </c>
      <c r="AK25" s="72">
        <v>429.45729999999998</v>
      </c>
      <c r="AL25" s="72">
        <v>452.7903</v>
      </c>
      <c r="AM25" s="72">
        <v>446.91039999999998</v>
      </c>
      <c r="AN25" s="72">
        <v>448.88139999999999</v>
      </c>
      <c r="AO25" s="72">
        <v>436.92250000000001</v>
      </c>
      <c r="AP25" s="72">
        <v>436.47410000000002</v>
      </c>
      <c r="AQ25" s="72">
        <v>448.89929999999998</v>
      </c>
      <c r="AR25" s="72">
        <v>454.89670000000001</v>
      </c>
      <c r="AS25" s="72">
        <v>434.69110000000001</v>
      </c>
      <c r="AT25" s="72">
        <v>449.76920000000001</v>
      </c>
      <c r="AU25" s="72">
        <v>438.9126</v>
      </c>
      <c r="AV25" s="72"/>
      <c r="AW25" s="72"/>
      <c r="AX25" s="72">
        <v>443.13549999999998</v>
      </c>
      <c r="AY25" s="72">
        <v>425.95530000000002</v>
      </c>
      <c r="AZ25" s="72">
        <v>383.95620000000002</v>
      </c>
      <c r="BA25" s="72">
        <v>456.6653</v>
      </c>
      <c r="BB25" s="72">
        <v>461.0951</v>
      </c>
    </row>
    <row r="26" spans="1:54" ht="11.25" customHeight="1" x14ac:dyDescent="0.25">
      <c r="A26" s="72" t="s">
        <v>970</v>
      </c>
      <c r="B26" s="72" t="s">
        <v>917</v>
      </c>
      <c r="C26" s="72">
        <v>468.5566</v>
      </c>
      <c r="D26" s="72">
        <v>99537.64</v>
      </c>
      <c r="E26" s="72">
        <v>432</v>
      </c>
      <c r="F26" s="72">
        <v>10323.32</v>
      </c>
      <c r="G26" s="72">
        <v>325868.49180000002</v>
      </c>
      <c r="H26" s="72">
        <v>413.42399999999998</v>
      </c>
      <c r="I26" s="72">
        <v>575</v>
      </c>
      <c r="J26" s="72">
        <v>273.95510000000002</v>
      </c>
      <c r="K26" s="72">
        <v>464.52089999999998</v>
      </c>
      <c r="L26" s="72"/>
      <c r="M26" s="72">
        <v>455.0702</v>
      </c>
      <c r="N26" s="72">
        <v>452.23820000000001</v>
      </c>
      <c r="O26" s="72">
        <v>450</v>
      </c>
      <c r="P26" s="72">
        <v>408.73200000000003</v>
      </c>
      <c r="Q26" s="72">
        <v>444.35399999999998</v>
      </c>
      <c r="R26" s="72">
        <v>458.44308150000001</v>
      </c>
      <c r="S26" s="72">
        <v>410.82780000000002</v>
      </c>
      <c r="T26" s="72">
        <v>458.86759999999998</v>
      </c>
      <c r="U26" s="72">
        <v>441</v>
      </c>
      <c r="V26" s="72">
        <v>460</v>
      </c>
      <c r="W26" s="72">
        <v>433.70209999999997</v>
      </c>
      <c r="X26" s="72">
        <v>447</v>
      </c>
      <c r="Y26" s="72">
        <v>425.7</v>
      </c>
      <c r="Z26" s="72">
        <v>515.5</v>
      </c>
      <c r="AA26" s="72">
        <v>462</v>
      </c>
      <c r="AB26" s="72">
        <v>448.21249999999998</v>
      </c>
      <c r="AC26" s="72">
        <v>465</v>
      </c>
      <c r="AD26" s="72">
        <v>417.09030000000001</v>
      </c>
      <c r="AE26" s="72">
        <v>430.11430000000001</v>
      </c>
      <c r="AF26" s="72">
        <v>396</v>
      </c>
      <c r="AG26" s="72">
        <v>452.67959999999999</v>
      </c>
      <c r="AH26" s="72">
        <v>440.94450000000001</v>
      </c>
      <c r="AI26" s="72">
        <v>454.08800000000002</v>
      </c>
      <c r="AJ26" s="72">
        <v>448.19490000000002</v>
      </c>
      <c r="AK26" s="72">
        <v>430.35809999999998</v>
      </c>
      <c r="AL26" s="72">
        <v>453.11369999999999</v>
      </c>
      <c r="AM26" s="72">
        <v>447.0761</v>
      </c>
      <c r="AN26" s="72">
        <v>449</v>
      </c>
      <c r="AO26" s="72">
        <v>437</v>
      </c>
      <c r="AP26" s="72">
        <v>437</v>
      </c>
      <c r="AQ26" s="72">
        <v>449.11020000000002</v>
      </c>
      <c r="AR26" s="72">
        <v>455.185</v>
      </c>
      <c r="AS26" s="72">
        <v>435.35050000000001</v>
      </c>
      <c r="AT26" s="72">
        <v>450.60789999999997</v>
      </c>
      <c r="AU26" s="72">
        <v>439.47910000000002</v>
      </c>
      <c r="AV26" s="72"/>
      <c r="AW26" s="72"/>
      <c r="AX26" s="72">
        <v>444.68049999999999</v>
      </c>
      <c r="AY26" s="72">
        <v>426</v>
      </c>
      <c r="AZ26" s="72">
        <v>384</v>
      </c>
      <c r="BA26" s="72">
        <v>457.64940000000001</v>
      </c>
      <c r="BB26" s="72">
        <v>462.2362</v>
      </c>
    </row>
    <row r="27" spans="1:54" ht="11.25" customHeight="1" x14ac:dyDescent="0.25">
      <c r="A27" s="72" t="s">
        <v>969</v>
      </c>
      <c r="B27" s="72" t="s">
        <v>917</v>
      </c>
      <c r="C27" s="72">
        <v>468.010579072665</v>
      </c>
      <c r="D27" s="72">
        <v>99414.756890937701</v>
      </c>
      <c r="E27" s="72">
        <v>432.03967571983799</v>
      </c>
      <c r="F27" s="72">
        <v>10796.9905571203</v>
      </c>
      <c r="G27" s="72">
        <v>327180</v>
      </c>
      <c r="H27" s="72">
        <v>412.85171977860102</v>
      </c>
      <c r="I27" s="72">
        <v>574.53941286910504</v>
      </c>
      <c r="J27" s="72">
        <v>273.966366136376</v>
      </c>
      <c r="K27" s="72">
        <v>463.81035768045899</v>
      </c>
      <c r="L27" s="72"/>
      <c r="M27" s="72">
        <v>454.99671631158799</v>
      </c>
      <c r="N27" s="72">
        <v>452.003411670616</v>
      </c>
      <c r="O27" s="72">
        <v>449.998652364517</v>
      </c>
      <c r="P27" s="72">
        <v>408.00001181573799</v>
      </c>
      <c r="Q27" s="72">
        <v>444.00893685523801</v>
      </c>
      <c r="R27" s="72">
        <v>458.010213955381</v>
      </c>
      <c r="S27" s="72">
        <v>410.01916843422498</v>
      </c>
      <c r="T27" s="72">
        <v>458.706943824375</v>
      </c>
      <c r="U27" s="72">
        <v>441.00703814517902</v>
      </c>
      <c r="V27" s="72">
        <v>459.99954201146301</v>
      </c>
      <c r="W27" s="72">
        <v>433.01479193679802</v>
      </c>
      <c r="X27" s="72">
        <v>447.00025200980701</v>
      </c>
      <c r="Y27" s="72">
        <v>425.69595717552301</v>
      </c>
      <c r="Z27" s="72">
        <v>515.5</v>
      </c>
      <c r="AA27" s="72">
        <v>461.96521725218298</v>
      </c>
      <c r="AB27" s="72">
        <v>447.998770832302</v>
      </c>
      <c r="AC27" s="72">
        <v>465.02048672100898</v>
      </c>
      <c r="AD27" s="72">
        <v>417.00112433458702</v>
      </c>
      <c r="AE27" s="72">
        <v>430.00008375060202</v>
      </c>
      <c r="AF27" s="72">
        <v>395.96920410400003</v>
      </c>
      <c r="AG27" s="72">
        <v>451.99855014206798</v>
      </c>
      <c r="AH27" s="72">
        <v>439.99294186117601</v>
      </c>
      <c r="AI27" s="72">
        <v>452.99875111453099</v>
      </c>
      <c r="AJ27" s="72">
        <v>447.99491390167702</v>
      </c>
      <c r="AK27" s="72">
        <v>429.99565037750699</v>
      </c>
      <c r="AL27" s="72">
        <v>452.99342813571798</v>
      </c>
      <c r="AM27" s="72">
        <v>446.997930999917</v>
      </c>
      <c r="AN27" s="72">
        <v>448.99865652053398</v>
      </c>
      <c r="AO27" s="72">
        <v>437</v>
      </c>
      <c r="AP27" s="72">
        <v>436.99997375007098</v>
      </c>
      <c r="AQ27" s="72">
        <v>448.99791931423403</v>
      </c>
      <c r="AR27" s="72">
        <v>455.00290162130801</v>
      </c>
      <c r="AS27" s="72">
        <v>435.01060126140101</v>
      </c>
      <c r="AT27" s="72">
        <v>450.00325250366097</v>
      </c>
      <c r="AU27" s="72">
        <v>439</v>
      </c>
      <c r="AV27" s="72"/>
      <c r="AW27" s="72"/>
      <c r="AX27" s="72">
        <v>443.99691430940999</v>
      </c>
      <c r="AY27" s="72">
        <v>426.00287246586498</v>
      </c>
      <c r="AZ27" s="72">
        <v>384.03109437097402</v>
      </c>
      <c r="BA27" s="72">
        <v>457.23523372019002</v>
      </c>
      <c r="BB27" s="72">
        <v>461.56972198336399</v>
      </c>
    </row>
    <row r="28" spans="1:54" ht="11.25" customHeight="1" x14ac:dyDescent="0.25">
      <c r="A28" s="72" t="s">
        <v>968</v>
      </c>
      <c r="B28" s="72" t="s">
        <v>917</v>
      </c>
      <c r="C28" s="72">
        <v>467.97074534825799</v>
      </c>
      <c r="D28" s="72">
        <v>99431.276807730203</v>
      </c>
      <c r="E28" s="72">
        <v>431.94827248654002</v>
      </c>
      <c r="F28" s="72">
        <v>10797.136229846999</v>
      </c>
      <c r="G28" s="72">
        <v>327164.701360479</v>
      </c>
      <c r="H28" s="72">
        <v>413.09184158508702</v>
      </c>
      <c r="I28" s="72">
        <v>575.43409675531495</v>
      </c>
      <c r="J28" s="72">
        <v>274.366013569551</v>
      </c>
      <c r="K28" s="72">
        <v>464.20423959303201</v>
      </c>
      <c r="L28" s="72"/>
      <c r="M28" s="72">
        <v>455.00140993705401</v>
      </c>
      <c r="N28" s="72">
        <v>451.99826985124997</v>
      </c>
      <c r="O28" s="72">
        <v>450.00094789281599</v>
      </c>
      <c r="P28" s="72">
        <v>407.98405282821602</v>
      </c>
      <c r="Q28" s="72">
        <v>444.03132775842403</v>
      </c>
      <c r="R28" s="72">
        <v>457.99755038484102</v>
      </c>
      <c r="S28" s="72">
        <v>409.989143747767</v>
      </c>
      <c r="T28" s="72">
        <v>458.66689497673502</v>
      </c>
      <c r="U28" s="72">
        <v>440.91863933970302</v>
      </c>
      <c r="V28" s="72">
        <v>460.23803387513402</v>
      </c>
      <c r="W28" s="72">
        <v>432.957004025392</v>
      </c>
      <c r="X28" s="72">
        <v>446.99862690183198</v>
      </c>
      <c r="Y28" s="72">
        <v>425.70727092838803</v>
      </c>
      <c r="Z28" s="72">
        <v>515.48751798140199</v>
      </c>
      <c r="AA28" s="72">
        <v>462.05146132708501</v>
      </c>
      <c r="AB28" s="72">
        <v>447.98513266287898</v>
      </c>
      <c r="AC28" s="72">
        <v>464.95598025272898</v>
      </c>
      <c r="AD28" s="72">
        <v>416.99762697020901</v>
      </c>
      <c r="AE28" s="72">
        <v>430.00002902276498</v>
      </c>
      <c r="AF28" s="72">
        <v>396.04361227148098</v>
      </c>
      <c r="AG28" s="72">
        <v>452.02619505003503</v>
      </c>
      <c r="AH28" s="72">
        <v>440.02478156780199</v>
      </c>
      <c r="AI28" s="72">
        <v>453.03961363914499</v>
      </c>
      <c r="AJ28" s="72">
        <v>448.00807832245403</v>
      </c>
      <c r="AK28" s="72">
        <v>430.00676116209399</v>
      </c>
      <c r="AL28" s="72">
        <v>453.01009422573998</v>
      </c>
      <c r="AM28" s="72">
        <v>447.00135208641399</v>
      </c>
      <c r="AN28" s="72">
        <v>449.00343827692097</v>
      </c>
      <c r="AO28" s="72">
        <v>436.99208154717002</v>
      </c>
      <c r="AP28" s="72">
        <v>437.02272583749402</v>
      </c>
      <c r="AQ28" s="72">
        <v>449.01449889826199</v>
      </c>
      <c r="AR28" s="72">
        <v>454.978587019104</v>
      </c>
      <c r="AS28" s="72">
        <v>434.99354078232398</v>
      </c>
      <c r="AT28" s="72">
        <v>449.98669485308602</v>
      </c>
      <c r="AU28" s="72">
        <v>438.99723806904899</v>
      </c>
      <c r="AV28" s="72"/>
      <c r="AW28" s="72"/>
      <c r="AX28" s="72">
        <v>444.00455531768699</v>
      </c>
      <c r="AY28" s="72">
        <v>425.982027586502</v>
      </c>
      <c r="AZ28" s="72">
        <v>384.00159694611199</v>
      </c>
      <c r="BA28" s="72">
        <v>457.34866883227198</v>
      </c>
      <c r="BB28" s="72">
        <v>461.55955914051901</v>
      </c>
    </row>
    <row r="29" spans="1:54" ht="11.25" customHeight="1" x14ac:dyDescent="0.25">
      <c r="A29" s="72" t="s">
        <v>967</v>
      </c>
      <c r="B29" s="72" t="s">
        <v>917</v>
      </c>
      <c r="C29" s="72">
        <v>467.00513996059902</v>
      </c>
      <c r="D29" s="72">
        <v>99407.949370682705</v>
      </c>
      <c r="E29" s="72">
        <v>432.871515062865</v>
      </c>
      <c r="F29" s="72">
        <v>10796.643322100699</v>
      </c>
      <c r="G29" s="72">
        <v>326952.15949036798</v>
      </c>
      <c r="H29" s="72">
        <v>410.85640355596701</v>
      </c>
      <c r="I29" s="72">
        <v>573.39735139534798</v>
      </c>
      <c r="J29" s="72">
        <v>266.999348320281</v>
      </c>
      <c r="K29" s="72">
        <v>500.453133788488</v>
      </c>
      <c r="L29" s="72"/>
      <c r="M29" s="72">
        <v>455.00162536163498</v>
      </c>
      <c r="N29" s="72">
        <v>451.37220101876102</v>
      </c>
      <c r="O29" s="72">
        <v>450.00245633425499</v>
      </c>
      <c r="P29" s="72">
        <v>408.17330278758601</v>
      </c>
      <c r="Q29" s="72">
        <v>443.96490160963799</v>
      </c>
      <c r="R29" s="72">
        <v>456.414529007358</v>
      </c>
      <c r="S29" s="72">
        <v>410.00844801788401</v>
      </c>
      <c r="T29" s="72">
        <v>459.66475330765599</v>
      </c>
      <c r="U29" s="72">
        <v>441.08060746174402</v>
      </c>
      <c r="V29" s="72">
        <v>459.64476427944697</v>
      </c>
      <c r="W29" s="72">
        <v>433.30410673545299</v>
      </c>
      <c r="X29" s="72">
        <v>446.960964717884</v>
      </c>
      <c r="Y29" s="72">
        <v>422.75455317573198</v>
      </c>
      <c r="Z29" s="72">
        <v>515.61825416640204</v>
      </c>
      <c r="AA29" s="72">
        <v>462.22610829030401</v>
      </c>
      <c r="AB29" s="72">
        <v>448.86360066955802</v>
      </c>
      <c r="AC29" s="72">
        <v>465.28548820846902</v>
      </c>
      <c r="AD29" s="72">
        <v>417.14657357288303</v>
      </c>
      <c r="AE29" s="72">
        <v>431.63938199159799</v>
      </c>
      <c r="AF29" s="72">
        <v>396.37290661771601</v>
      </c>
      <c r="AG29" s="72">
        <v>452.064211207536</v>
      </c>
      <c r="AH29" s="72">
        <v>440.89130892296902</v>
      </c>
      <c r="AI29" s="72">
        <v>453.58703503313302</v>
      </c>
      <c r="AJ29" s="72">
        <v>448.11285221207697</v>
      </c>
      <c r="AK29" s="72">
        <v>429.97720806553502</v>
      </c>
      <c r="AL29" s="72">
        <v>453.39724510270401</v>
      </c>
      <c r="AM29" s="72">
        <v>447.00241157702601</v>
      </c>
      <c r="AN29" s="72">
        <v>448.97380754164402</v>
      </c>
      <c r="AO29" s="72">
        <v>437.11748093096799</v>
      </c>
      <c r="AP29" s="72">
        <v>437.01955626185003</v>
      </c>
      <c r="AQ29" s="72">
        <v>450.25233666152701</v>
      </c>
      <c r="AR29" s="72">
        <v>455.766396594941</v>
      </c>
      <c r="AS29" s="72">
        <v>435.82585232564799</v>
      </c>
      <c r="AT29" s="72">
        <v>451.25050936838699</v>
      </c>
      <c r="AU29" s="72">
        <v>439.10257172337498</v>
      </c>
      <c r="AV29" s="72"/>
      <c r="AW29" s="72"/>
      <c r="AX29" s="72">
        <v>444.48816764537298</v>
      </c>
      <c r="AY29" s="72">
        <v>425.94839826582398</v>
      </c>
      <c r="AZ29" s="72">
        <v>383.905399295103</v>
      </c>
      <c r="BA29" s="72">
        <v>456.87663029490398</v>
      </c>
      <c r="BB29" s="72">
        <v>461.012093675838</v>
      </c>
    </row>
    <row r="30" spans="1:54" ht="11.25" customHeight="1" x14ac:dyDescent="0.25">
      <c r="A30" s="72" t="s">
        <v>966</v>
      </c>
      <c r="B30" s="72" t="s">
        <v>917</v>
      </c>
      <c r="C30" s="72">
        <v>468.419121141566</v>
      </c>
      <c r="D30" s="72">
        <v>99482.559127840606</v>
      </c>
      <c r="E30" s="72">
        <v>432.002395426455</v>
      </c>
      <c r="F30" s="72">
        <v>10812.4515339312</v>
      </c>
      <c r="G30" s="72">
        <v>327284.55325384001</v>
      </c>
      <c r="H30" s="72">
        <v>413.518828898035</v>
      </c>
      <c r="I30" s="72">
        <v>571.40668539825197</v>
      </c>
      <c r="J30" s="72">
        <v>278.833382163095</v>
      </c>
      <c r="K30" s="72">
        <v>557.77481217863397</v>
      </c>
      <c r="L30" s="72"/>
      <c r="M30" s="72">
        <v>454.97303436738002</v>
      </c>
      <c r="N30" s="72">
        <v>452.42182711819601</v>
      </c>
      <c r="O30" s="72">
        <v>450.656409638735</v>
      </c>
      <c r="P30" s="72">
        <v>407.89965122281899</v>
      </c>
      <c r="Q30" s="72">
        <v>444.37457903650801</v>
      </c>
      <c r="R30" s="72">
        <v>458.38568375505099</v>
      </c>
      <c r="S30" s="72">
        <v>409.605931135454</v>
      </c>
      <c r="T30" s="72">
        <v>456.893857855813</v>
      </c>
      <c r="U30" s="72">
        <v>440.89665590022599</v>
      </c>
      <c r="V30" s="72">
        <v>459.76542412052601</v>
      </c>
      <c r="W30" s="72">
        <v>432.432730206141</v>
      </c>
      <c r="X30" s="72">
        <v>446.02339635668301</v>
      </c>
      <c r="Y30" s="72">
        <v>428.43426537151998</v>
      </c>
      <c r="Z30" s="72">
        <v>515.37764798559897</v>
      </c>
      <c r="AA30" s="72">
        <v>461.46838338299801</v>
      </c>
      <c r="AB30" s="72">
        <v>447.14561437778599</v>
      </c>
      <c r="AC30" s="72">
        <v>465.13450111566902</v>
      </c>
      <c r="AD30" s="72">
        <v>416.98844171715302</v>
      </c>
      <c r="AE30" s="72">
        <v>428.88178731477097</v>
      </c>
      <c r="AF30" s="72">
        <v>394.695162059376</v>
      </c>
      <c r="AG30" s="72">
        <v>451.926434746979</v>
      </c>
      <c r="AH30" s="72">
        <v>438.32078431091799</v>
      </c>
      <c r="AI30" s="72">
        <v>452.48304111703698</v>
      </c>
      <c r="AJ30" s="72">
        <v>448.30631018883003</v>
      </c>
      <c r="AK30" s="72">
        <v>429.88807138992303</v>
      </c>
      <c r="AL30" s="72">
        <v>452.87556099766999</v>
      </c>
      <c r="AM30" s="72">
        <v>446.55411017672901</v>
      </c>
      <c r="AN30" s="72">
        <v>448.32220098627198</v>
      </c>
      <c r="AO30" s="72">
        <v>436.01871582912997</v>
      </c>
      <c r="AP30" s="72">
        <v>436.68229635975399</v>
      </c>
      <c r="AQ30" s="72">
        <v>448.62058638008898</v>
      </c>
      <c r="AR30" s="72">
        <v>454.84057974127097</v>
      </c>
      <c r="AS30" s="72">
        <v>434.66555270770698</v>
      </c>
      <c r="AT30" s="72">
        <v>449.97184137039397</v>
      </c>
      <c r="AU30" s="72">
        <v>438.156762136532</v>
      </c>
      <c r="AV30" s="72"/>
      <c r="AW30" s="72"/>
      <c r="AX30" s="72">
        <v>443.49362917453902</v>
      </c>
      <c r="AY30" s="72">
        <v>426.05010049949198</v>
      </c>
      <c r="AZ30" s="72">
        <v>384.03995057821197</v>
      </c>
      <c r="BA30" s="72">
        <v>457.06735506209202</v>
      </c>
      <c r="BB30" s="72">
        <v>461.79161746666898</v>
      </c>
    </row>
    <row r="31" spans="1:54" ht="11.25" customHeight="1" x14ac:dyDescent="0.25">
      <c r="A31" s="72" t="s">
        <v>965</v>
      </c>
      <c r="B31" s="72" t="s">
        <v>917</v>
      </c>
      <c r="C31" s="72">
        <v>467.92892789182201</v>
      </c>
      <c r="D31" s="72">
        <v>99445.665591256897</v>
      </c>
      <c r="E31" s="72">
        <v>431.98208978332798</v>
      </c>
      <c r="F31" s="72">
        <v>10796.8432606645</v>
      </c>
      <c r="G31" s="72">
        <v>327160.31791436602</v>
      </c>
      <c r="H31" s="72">
        <v>413.563084622156</v>
      </c>
      <c r="I31" s="72">
        <v>575.35279883513704</v>
      </c>
      <c r="J31" s="72">
        <v>272.51300075407698</v>
      </c>
      <c r="K31" s="72">
        <v>473.71594161485501</v>
      </c>
      <c r="L31" s="72"/>
      <c r="M31" s="72">
        <v>454.94474606946397</v>
      </c>
      <c r="N31" s="72">
        <v>452.004201775311</v>
      </c>
      <c r="O31" s="72">
        <v>450.00344797114701</v>
      </c>
      <c r="P31" s="72">
        <v>407.99454280228701</v>
      </c>
      <c r="Q31" s="72">
        <v>443.98227581474902</v>
      </c>
      <c r="R31" s="72">
        <v>457.81973432013302</v>
      </c>
      <c r="S31" s="72">
        <v>410.043391587168</v>
      </c>
      <c r="T31" s="72">
        <v>459.04281489701299</v>
      </c>
      <c r="U31" s="72">
        <v>441.14784346719398</v>
      </c>
      <c r="V31" s="72">
        <v>459.92106930391702</v>
      </c>
      <c r="W31" s="72">
        <v>433.21427128636202</v>
      </c>
      <c r="X31" s="72">
        <v>446.99456006362999</v>
      </c>
      <c r="Y31" s="72">
        <v>425.86065774309498</v>
      </c>
      <c r="Z31" s="72">
        <v>515.63340929431797</v>
      </c>
      <c r="AA31" s="72">
        <v>461.986456484511</v>
      </c>
      <c r="AB31" s="72">
        <v>447.94770308860399</v>
      </c>
      <c r="AC31" s="72">
        <v>464.90661358604899</v>
      </c>
      <c r="AD31" s="72">
        <v>416.946616857457</v>
      </c>
      <c r="AE31" s="72">
        <v>429.96109116282202</v>
      </c>
      <c r="AF31" s="72">
        <v>396.13632582999003</v>
      </c>
      <c r="AG31" s="72">
        <v>452.079083004751</v>
      </c>
      <c r="AH31" s="72">
        <v>440.08530690067698</v>
      </c>
      <c r="AI31" s="72">
        <v>453.00151346630702</v>
      </c>
      <c r="AJ31" s="72">
        <v>447.89130690789301</v>
      </c>
      <c r="AK31" s="72">
        <v>429.972810364407</v>
      </c>
      <c r="AL31" s="72">
        <v>452.96389184599201</v>
      </c>
      <c r="AM31" s="72">
        <v>446.93109563688398</v>
      </c>
      <c r="AN31" s="72">
        <v>448.92886455413202</v>
      </c>
      <c r="AO31" s="72">
        <v>436.99340964781697</v>
      </c>
      <c r="AP31" s="72">
        <v>436.91185148722701</v>
      </c>
      <c r="AQ31" s="72">
        <v>448.930131699112</v>
      </c>
      <c r="AR31" s="72">
        <v>454.97002633881402</v>
      </c>
      <c r="AS31" s="72">
        <v>434.97430182096502</v>
      </c>
      <c r="AT31" s="72">
        <v>449.73607331079802</v>
      </c>
      <c r="AU31" s="72">
        <v>439.09526065564103</v>
      </c>
      <c r="AV31" s="72"/>
      <c r="AW31" s="72"/>
      <c r="AX31" s="72">
        <v>444.01451512598101</v>
      </c>
      <c r="AY31" s="72">
        <v>425.97916420377697</v>
      </c>
      <c r="AZ31" s="72">
        <v>384.00570555224101</v>
      </c>
      <c r="BA31" s="72">
        <v>457.20140328298999</v>
      </c>
      <c r="BB31" s="72">
        <v>461.51745798586899</v>
      </c>
    </row>
    <row r="32" spans="1:54" ht="11.25" customHeight="1" x14ac:dyDescent="0.25">
      <c r="A32" s="72" t="s">
        <v>964</v>
      </c>
      <c r="B32" s="72" t="s">
        <v>917</v>
      </c>
      <c r="C32" s="72">
        <v>468.00568503060703</v>
      </c>
      <c r="D32" s="72">
        <v>99426.733201996001</v>
      </c>
      <c r="E32" s="72">
        <v>432.02167805183501</v>
      </c>
      <c r="F32" s="72">
        <v>10798.2970725087</v>
      </c>
      <c r="G32" s="72">
        <v>327179.74044704798</v>
      </c>
      <c r="H32" s="72">
        <v>412.61872724672901</v>
      </c>
      <c r="I32" s="72">
        <v>575.06296206024297</v>
      </c>
      <c r="J32" s="72">
        <v>274.293712335149</v>
      </c>
      <c r="K32" s="72">
        <v>464.76544699697399</v>
      </c>
      <c r="L32" s="72"/>
      <c r="M32" s="72">
        <v>454.99508280417501</v>
      </c>
      <c r="N32" s="72">
        <v>451.98563721495202</v>
      </c>
      <c r="O32" s="72">
        <v>449.995568140383</v>
      </c>
      <c r="P32" s="72">
        <v>408.00203136774098</v>
      </c>
      <c r="Q32" s="72">
        <v>444.03528707091101</v>
      </c>
      <c r="R32" s="72">
        <v>458.00594454038702</v>
      </c>
      <c r="S32" s="72">
        <v>409.97580536211399</v>
      </c>
      <c r="T32" s="72">
        <v>458.68657654316098</v>
      </c>
      <c r="U32" s="72">
        <v>440.99979816897797</v>
      </c>
      <c r="V32" s="72">
        <v>460.06645623694601</v>
      </c>
      <c r="W32" s="72">
        <v>432.995441283736</v>
      </c>
      <c r="X32" s="72">
        <v>447.032506696334</v>
      </c>
      <c r="Y32" s="72">
        <v>425.99776756098697</v>
      </c>
      <c r="Z32" s="72">
        <v>515.51196251870101</v>
      </c>
      <c r="AA32" s="72">
        <v>461.98892328568701</v>
      </c>
      <c r="AB32" s="72">
        <v>448.00527277107801</v>
      </c>
      <c r="AC32" s="72">
        <v>464.99144324983399</v>
      </c>
      <c r="AD32" s="72">
        <v>417.02122150998099</v>
      </c>
      <c r="AE32" s="72">
        <v>430.04602076080698</v>
      </c>
      <c r="AF32" s="72">
        <v>395.98970457418102</v>
      </c>
      <c r="AG32" s="72">
        <v>452.11148588465102</v>
      </c>
      <c r="AH32" s="72">
        <v>440.027287210211</v>
      </c>
      <c r="AI32" s="72">
        <v>453.156077447087</v>
      </c>
      <c r="AJ32" s="72">
        <v>448.12564126321502</v>
      </c>
      <c r="AK32" s="72">
        <v>430.09990778265598</v>
      </c>
      <c r="AL32" s="72">
        <v>453.04790792399302</v>
      </c>
      <c r="AM32" s="72">
        <v>447.11086944480502</v>
      </c>
      <c r="AN32" s="72">
        <v>449.01908968113099</v>
      </c>
      <c r="AO32" s="72">
        <v>437.08503192752801</v>
      </c>
      <c r="AP32" s="72">
        <v>437.13327827121202</v>
      </c>
      <c r="AQ32" s="72">
        <v>449.06696162454102</v>
      </c>
      <c r="AR32" s="72">
        <v>455.20097141552901</v>
      </c>
      <c r="AS32" s="72">
        <v>435.27051140830798</v>
      </c>
      <c r="AT32" s="72">
        <v>450.04118948113501</v>
      </c>
      <c r="AU32" s="72">
        <v>439.20862636791901</v>
      </c>
      <c r="AV32" s="72"/>
      <c r="AW32" s="72"/>
      <c r="AX32" s="72">
        <v>444.12542355069598</v>
      </c>
      <c r="AY32" s="72">
        <v>426.01180683582902</v>
      </c>
      <c r="AZ32" s="72">
        <v>384.11867287940402</v>
      </c>
      <c r="BA32" s="72">
        <v>457.45139365584998</v>
      </c>
      <c r="BB32" s="72">
        <v>461.564942444378</v>
      </c>
    </row>
    <row r="33" spans="1:54" ht="11.25" customHeight="1" x14ac:dyDescent="0.25">
      <c r="A33" s="72" t="s">
        <v>963</v>
      </c>
      <c r="B33" s="72" t="s">
        <v>917</v>
      </c>
      <c r="C33" s="72">
        <v>467.64946638376699</v>
      </c>
      <c r="D33" s="72">
        <v>99396.350049832501</v>
      </c>
      <c r="E33" s="72">
        <v>431.98180304471401</v>
      </c>
      <c r="F33" s="72">
        <v>10791.0557428422</v>
      </c>
      <c r="G33" s="72">
        <v>327146.41829564102</v>
      </c>
      <c r="H33" s="72">
        <v>412.92751799128803</v>
      </c>
      <c r="I33" s="72">
        <v>576.99493570988795</v>
      </c>
      <c r="J33" s="72">
        <v>273.77781843947298</v>
      </c>
      <c r="K33" s="72">
        <v>474.29750176657399</v>
      </c>
      <c r="L33" s="72"/>
      <c r="M33" s="72">
        <v>454.91279058484798</v>
      </c>
      <c r="N33" s="72">
        <v>451.45331420445098</v>
      </c>
      <c r="O33" s="72">
        <v>449.89670866709298</v>
      </c>
      <c r="P33" s="72">
        <v>408.30443853185102</v>
      </c>
      <c r="Q33" s="72">
        <v>443.86062443598598</v>
      </c>
      <c r="R33" s="72">
        <v>458.15284031101902</v>
      </c>
      <c r="S33" s="72">
        <v>410.06143667716998</v>
      </c>
      <c r="T33" s="72">
        <v>458.92928841690002</v>
      </c>
      <c r="U33" s="72">
        <v>440.80911759392302</v>
      </c>
      <c r="V33" s="72">
        <v>459.595801076996</v>
      </c>
      <c r="W33" s="72">
        <v>432.97567161785901</v>
      </c>
      <c r="X33" s="72">
        <v>446.973935686255</v>
      </c>
      <c r="Y33" s="72">
        <v>424.72649367997502</v>
      </c>
      <c r="Z33" s="72">
        <v>515.97860658473201</v>
      </c>
      <c r="AA33" s="72">
        <v>462.013933791645</v>
      </c>
      <c r="AB33" s="72">
        <v>448.08091169406902</v>
      </c>
      <c r="AC33" s="72">
        <v>465.310671445026</v>
      </c>
      <c r="AD33" s="72">
        <v>417.32628691539003</v>
      </c>
      <c r="AE33" s="72">
        <v>429.96950466932299</v>
      </c>
      <c r="AF33" s="72">
        <v>395.91423191765801</v>
      </c>
      <c r="AG33" s="72">
        <v>452.01488128493003</v>
      </c>
      <c r="AH33" s="72">
        <v>439.93213280101497</v>
      </c>
      <c r="AI33" s="72">
        <v>452.90848946935898</v>
      </c>
      <c r="AJ33" s="72">
        <v>448.19926149882099</v>
      </c>
      <c r="AK33" s="72">
        <v>430.04815725235301</v>
      </c>
      <c r="AL33" s="72">
        <v>452.96263678682999</v>
      </c>
      <c r="AM33" s="72">
        <v>446.55635725811402</v>
      </c>
      <c r="AN33" s="72">
        <v>448.99141052206602</v>
      </c>
      <c r="AO33" s="72">
        <v>436.69106361948798</v>
      </c>
      <c r="AP33" s="72">
        <v>436.77041279345502</v>
      </c>
      <c r="AQ33" s="72">
        <v>449.13872935830699</v>
      </c>
      <c r="AR33" s="72">
        <v>454.512233829818</v>
      </c>
      <c r="AS33" s="72">
        <v>435.06258323476698</v>
      </c>
      <c r="AT33" s="72">
        <v>450.093649877421</v>
      </c>
      <c r="AU33" s="72">
        <v>438.743516808077</v>
      </c>
      <c r="AV33" s="72"/>
      <c r="AW33" s="72"/>
      <c r="AX33" s="72">
        <v>444.09571176586201</v>
      </c>
      <c r="AY33" s="72">
        <v>425.48449332312401</v>
      </c>
      <c r="AZ33" s="72">
        <v>384.48358270633503</v>
      </c>
      <c r="BA33" s="72">
        <v>457.87855567341398</v>
      </c>
      <c r="BB33" s="72">
        <v>461.31608690965197</v>
      </c>
    </row>
    <row r="34" spans="1:54" ht="11.25" customHeight="1" x14ac:dyDescent="0.25">
      <c r="A34" s="72" t="s">
        <v>962</v>
      </c>
      <c r="B34" s="72" t="s">
        <v>917</v>
      </c>
      <c r="C34" s="72">
        <v>468.483485081406</v>
      </c>
      <c r="D34" s="72">
        <v>99492.247040287897</v>
      </c>
      <c r="E34" s="72">
        <v>432</v>
      </c>
      <c r="F34" s="72">
        <v>10797.674476829599</v>
      </c>
      <c r="G34" s="72">
        <v>327215.660888671</v>
      </c>
      <c r="H34" s="72">
        <v>413.161398801357</v>
      </c>
      <c r="I34" s="72">
        <v>575</v>
      </c>
      <c r="J34" s="72">
        <v>273.414697248886</v>
      </c>
      <c r="K34" s="72">
        <v>464</v>
      </c>
      <c r="L34" s="72"/>
      <c r="M34" s="72">
        <v>455</v>
      </c>
      <c r="N34" s="72">
        <v>452</v>
      </c>
      <c r="O34" s="72">
        <v>450.24348331619399</v>
      </c>
      <c r="P34" s="72">
        <v>408</v>
      </c>
      <c r="Q34" s="72">
        <v>444.15756542214302</v>
      </c>
      <c r="R34" s="72">
        <v>457.42840910621197</v>
      </c>
      <c r="S34" s="72">
        <v>409.95891584713399</v>
      </c>
      <c r="T34" s="72">
        <v>458.7</v>
      </c>
      <c r="U34" s="72">
        <v>441.08256232819201</v>
      </c>
      <c r="V34" s="72">
        <v>460</v>
      </c>
      <c r="W34" s="72">
        <v>433</v>
      </c>
      <c r="X34" s="72">
        <v>447</v>
      </c>
      <c r="Y34" s="72">
        <v>425.7</v>
      </c>
      <c r="Z34" s="72">
        <v>515.5</v>
      </c>
      <c r="AA34" s="72">
        <v>461.498093695536</v>
      </c>
      <c r="AB34" s="72">
        <v>447.57616283157898</v>
      </c>
      <c r="AC34" s="72">
        <v>465</v>
      </c>
      <c r="AD34" s="72">
        <v>416.435202803538</v>
      </c>
      <c r="AE34" s="72">
        <v>430</v>
      </c>
      <c r="AF34" s="72">
        <v>396.20141825348003</v>
      </c>
      <c r="AG34" s="72">
        <v>452</v>
      </c>
      <c r="AH34" s="72">
        <v>440.03070815283598</v>
      </c>
      <c r="AI34" s="72">
        <v>453.078046671734</v>
      </c>
      <c r="AJ34" s="72">
        <v>447.83058026688201</v>
      </c>
      <c r="AK34" s="72">
        <v>429.98096742920097</v>
      </c>
      <c r="AL34" s="72">
        <v>453.03687096650702</v>
      </c>
      <c r="AM34" s="72">
        <v>447.06534707137803</v>
      </c>
      <c r="AN34" s="72">
        <v>449</v>
      </c>
      <c r="AO34" s="72">
        <v>437</v>
      </c>
      <c r="AP34" s="72">
        <v>437.04726192151298</v>
      </c>
      <c r="AQ34" s="72">
        <v>448.97229099914</v>
      </c>
      <c r="AR34" s="72">
        <v>455.174489869647</v>
      </c>
      <c r="AS34" s="72">
        <v>434.90112373269801</v>
      </c>
      <c r="AT34" s="72">
        <v>449.97047556890101</v>
      </c>
      <c r="AU34" s="72">
        <v>439.03304598115102</v>
      </c>
      <c r="AV34" s="72"/>
      <c r="AW34" s="72"/>
      <c r="AX34" s="72">
        <v>444</v>
      </c>
      <c r="AY34" s="72">
        <v>426</v>
      </c>
      <c r="AZ34" s="72">
        <v>383.91173694457001</v>
      </c>
      <c r="BA34" s="72">
        <v>456.83107714373602</v>
      </c>
      <c r="BB34" s="72">
        <v>461.5</v>
      </c>
    </row>
    <row r="35" spans="1:54" ht="11.25" customHeight="1" x14ac:dyDescent="0.25">
      <c r="A35" s="72" t="s">
        <v>961</v>
      </c>
      <c r="B35" s="72" t="s">
        <v>917</v>
      </c>
      <c r="C35" s="72">
        <v>481.40478183541001</v>
      </c>
      <c r="D35" s="72">
        <v>102207.473871366</v>
      </c>
      <c r="E35" s="72">
        <v>443.854724671665</v>
      </c>
      <c r="F35" s="72">
        <v>11083.867284170101</v>
      </c>
      <c r="G35" s="72">
        <v>335805.75796213897</v>
      </c>
      <c r="H35" s="72">
        <v>424.00200017567801</v>
      </c>
      <c r="I35" s="72">
        <v>590.77572866355297</v>
      </c>
      <c r="J35" s="72">
        <v>281.679646002249</v>
      </c>
      <c r="K35" s="72">
        <v>477.020812623099</v>
      </c>
      <c r="L35" s="72"/>
      <c r="M35" s="72">
        <v>467.76731286834098</v>
      </c>
      <c r="N35" s="72">
        <v>464.56825328079799</v>
      </c>
      <c r="O35" s="72">
        <v>462.44493408271802</v>
      </c>
      <c r="P35" s="72">
        <v>419.57315724541502</v>
      </c>
      <c r="Q35" s="72">
        <v>456.879113243181</v>
      </c>
      <c r="R35" s="72">
        <v>471.47414288358198</v>
      </c>
      <c r="S35" s="72">
        <v>422.12294111408102</v>
      </c>
      <c r="T35" s="72">
        <v>472.12571363033402</v>
      </c>
      <c r="U35" s="72">
        <v>453.83890021640599</v>
      </c>
      <c r="V35" s="72">
        <v>473.23833118251099</v>
      </c>
      <c r="W35" s="72">
        <v>445.32075101387301</v>
      </c>
      <c r="X35" s="72">
        <v>459.98382761219301</v>
      </c>
      <c r="Y35" s="72">
        <v>438.406207322949</v>
      </c>
      <c r="Z35" s="72">
        <v>530.93750712353597</v>
      </c>
      <c r="AA35" s="72">
        <v>475.82181794015202</v>
      </c>
      <c r="AB35" s="72">
        <v>461.32263609476098</v>
      </c>
      <c r="AC35" s="72">
        <v>478.60934736396001</v>
      </c>
      <c r="AD35" s="72">
        <v>429.07519678702101</v>
      </c>
      <c r="AE35" s="72">
        <v>442.37629600611001</v>
      </c>
      <c r="AF35" s="72">
        <v>407.33868315237697</v>
      </c>
      <c r="AG35" s="72">
        <v>465.27332954153798</v>
      </c>
      <c r="AH35" s="72">
        <v>453.07022469090799</v>
      </c>
      <c r="AI35" s="72">
        <v>466.50898948407502</v>
      </c>
      <c r="AJ35" s="72">
        <v>461.31730841464298</v>
      </c>
      <c r="AK35" s="72">
        <v>442.69712846657097</v>
      </c>
      <c r="AL35" s="72">
        <v>466.23880065666799</v>
      </c>
      <c r="AM35" s="72">
        <v>459.83932309438399</v>
      </c>
      <c r="AN35" s="72">
        <v>461.74540237471001</v>
      </c>
      <c r="AO35" s="72">
        <v>449.39533270734501</v>
      </c>
      <c r="AP35" s="72">
        <v>449.696819950335</v>
      </c>
      <c r="AQ35" s="72">
        <v>462.215332640182</v>
      </c>
      <c r="AR35" s="72">
        <v>468.48640646696998</v>
      </c>
      <c r="AS35" s="72">
        <v>447.877221687656</v>
      </c>
      <c r="AT35" s="72">
        <v>463.24487604690597</v>
      </c>
      <c r="AU35" s="72">
        <v>451.66184731348199</v>
      </c>
      <c r="AV35" s="72"/>
      <c r="AW35" s="72"/>
      <c r="AX35" s="72">
        <v>456.74613952220199</v>
      </c>
      <c r="AY35" s="72">
        <v>438.30674468064501</v>
      </c>
      <c r="AZ35" s="72">
        <v>395.23870720791098</v>
      </c>
      <c r="BA35" s="72">
        <v>470.77743196080201</v>
      </c>
      <c r="BB35" s="72">
        <v>475.29023291202299</v>
      </c>
    </row>
    <row r="36" spans="1:54" ht="11.25" customHeight="1" x14ac:dyDescent="0.25">
      <c r="A36" s="72" t="s">
        <v>960</v>
      </c>
      <c r="B36" s="72" t="s">
        <v>917</v>
      </c>
      <c r="C36" s="72">
        <v>481.54931892150802</v>
      </c>
      <c r="D36" s="72">
        <v>102201.26833121201</v>
      </c>
      <c r="E36" s="72">
        <v>443.94161173748103</v>
      </c>
      <c r="F36" s="72">
        <v>11085.101835899901</v>
      </c>
      <c r="G36" s="72">
        <v>335794.23314315302</v>
      </c>
      <c r="H36" s="72">
        <v>424.27544604102599</v>
      </c>
      <c r="I36" s="72">
        <v>591.31605771164504</v>
      </c>
      <c r="J36" s="72">
        <v>281.61272840400301</v>
      </c>
      <c r="K36" s="72">
        <v>477.11813180968898</v>
      </c>
      <c r="L36" s="72"/>
      <c r="M36" s="72">
        <v>467.99502809139398</v>
      </c>
      <c r="N36" s="72">
        <v>464.81712427994802</v>
      </c>
      <c r="O36" s="72">
        <v>462.70324855103303</v>
      </c>
      <c r="P36" s="72">
        <v>419.81471037999597</v>
      </c>
      <c r="Q36" s="72">
        <v>456.938312991803</v>
      </c>
      <c r="R36" s="72">
        <v>471.50064708407098</v>
      </c>
      <c r="S36" s="72">
        <v>422.28571004733402</v>
      </c>
      <c r="T36" s="72">
        <v>472.38964379986101</v>
      </c>
      <c r="U36" s="72">
        <v>454.09445162529897</v>
      </c>
      <c r="V36" s="72">
        <v>473.556857318943</v>
      </c>
      <c r="W36" s="72">
        <v>445.54500903721902</v>
      </c>
      <c r="X36" s="72">
        <v>459.986483796941</v>
      </c>
      <c r="Y36" s="72">
        <v>438.28665273074398</v>
      </c>
      <c r="Z36" s="72">
        <v>530.901898352643</v>
      </c>
      <c r="AA36" s="72">
        <v>475.80420955910898</v>
      </c>
      <c r="AB36" s="72">
        <v>461.26764029464101</v>
      </c>
      <c r="AC36" s="72">
        <v>478.58075479521398</v>
      </c>
      <c r="AD36" s="72">
        <v>428.99855066631898</v>
      </c>
      <c r="AE36" s="72">
        <v>442.204922283423</v>
      </c>
      <c r="AF36" s="72">
        <v>407.24856175275801</v>
      </c>
      <c r="AG36" s="72">
        <v>464.92861132711101</v>
      </c>
      <c r="AH36" s="72">
        <v>452.71418560401003</v>
      </c>
      <c r="AI36" s="72">
        <v>466.165769362101</v>
      </c>
      <c r="AJ36" s="72">
        <v>461.014624804584</v>
      </c>
      <c r="AK36" s="72">
        <v>442.44643154476</v>
      </c>
      <c r="AL36" s="72">
        <v>466.03745097404402</v>
      </c>
      <c r="AM36" s="72">
        <v>459.82262857705598</v>
      </c>
      <c r="AN36" s="72">
        <v>461.72763370854</v>
      </c>
      <c r="AO36" s="72">
        <v>449.40474236223201</v>
      </c>
      <c r="AP36" s="72">
        <v>449.72108311544099</v>
      </c>
      <c r="AQ36" s="72">
        <v>462.28137959198801</v>
      </c>
      <c r="AR36" s="72">
        <v>468.59988221190201</v>
      </c>
      <c r="AS36" s="72">
        <v>448.04893038357602</v>
      </c>
      <c r="AT36" s="72">
        <v>463.38725040583898</v>
      </c>
      <c r="AU36" s="72">
        <v>451.87977437706098</v>
      </c>
      <c r="AV36" s="72"/>
      <c r="AW36" s="72"/>
      <c r="AX36" s="72">
        <v>456.895138928596</v>
      </c>
      <c r="AY36" s="72">
        <v>438.40306283952702</v>
      </c>
      <c r="AZ36" s="72">
        <v>395.30732114398103</v>
      </c>
      <c r="BA36" s="72">
        <v>470.72577800553597</v>
      </c>
      <c r="BB36" s="72">
        <v>475.276432906396</v>
      </c>
    </row>
    <row r="37" spans="1:54" ht="11.25" customHeight="1" x14ac:dyDescent="0.25">
      <c r="A37" s="72" t="s">
        <v>959</v>
      </c>
      <c r="B37" s="72" t="s">
        <v>917</v>
      </c>
      <c r="C37" s="72">
        <v>481.48250191047902</v>
      </c>
      <c r="D37" s="72">
        <v>102205.871410491</v>
      </c>
      <c r="E37" s="72">
        <v>443.97551559264599</v>
      </c>
      <c r="F37" s="72">
        <v>11086.2496731629</v>
      </c>
      <c r="G37" s="72">
        <v>335784.89454731997</v>
      </c>
      <c r="H37" s="72">
        <v>424.00520844895999</v>
      </c>
      <c r="I37" s="72">
        <v>590.57309207636001</v>
      </c>
      <c r="J37" s="72">
        <v>281.68663742953601</v>
      </c>
      <c r="K37" s="72">
        <v>477.21880404324497</v>
      </c>
      <c r="L37" s="72"/>
      <c r="M37" s="72">
        <v>468.16711821810497</v>
      </c>
      <c r="N37" s="72">
        <v>464.96229366779301</v>
      </c>
      <c r="O37" s="72">
        <v>462.95873343609401</v>
      </c>
      <c r="P37" s="72">
        <v>419.80304445507301</v>
      </c>
      <c r="Q37" s="72">
        <v>456.95691629822102</v>
      </c>
      <c r="R37" s="72">
        <v>471.49308813226099</v>
      </c>
      <c r="S37" s="72">
        <v>422.318067130168</v>
      </c>
      <c r="T37" s="72">
        <v>472.40093491267203</v>
      </c>
      <c r="U37" s="72">
        <v>454.07946158995202</v>
      </c>
      <c r="V37" s="72">
        <v>473.42080642253802</v>
      </c>
      <c r="W37" s="72">
        <v>445.653765313159</v>
      </c>
      <c r="X37" s="72">
        <v>459.83664487772398</v>
      </c>
      <c r="Y37" s="72">
        <v>438.40406628319499</v>
      </c>
      <c r="Z37" s="72">
        <v>530.97312585857401</v>
      </c>
      <c r="AA37" s="72">
        <v>475.96733603411298</v>
      </c>
      <c r="AB37" s="72">
        <v>461.52054610815202</v>
      </c>
      <c r="AC37" s="72">
        <v>478.95554253024</v>
      </c>
      <c r="AD37" s="72">
        <v>429.34433117741997</v>
      </c>
      <c r="AE37" s="72">
        <v>442.70142524165999</v>
      </c>
      <c r="AF37" s="72">
        <v>407.33923023792102</v>
      </c>
      <c r="AG37" s="72">
        <v>465.18972587883002</v>
      </c>
      <c r="AH37" s="72">
        <v>452.83654452389499</v>
      </c>
      <c r="AI37" s="72">
        <v>466.340845273014</v>
      </c>
      <c r="AJ37" s="72">
        <v>461.27803460707003</v>
      </c>
      <c r="AK37" s="72">
        <v>442.70971223711302</v>
      </c>
      <c r="AL37" s="72">
        <v>466.29378276953798</v>
      </c>
      <c r="AM37" s="72">
        <v>460.00968603402998</v>
      </c>
      <c r="AN37" s="72">
        <v>461.925871529213</v>
      </c>
      <c r="AO37" s="72">
        <v>449.51107977142499</v>
      </c>
      <c r="AP37" s="72">
        <v>449.60074189680802</v>
      </c>
      <c r="AQ37" s="72">
        <v>462.01616979268601</v>
      </c>
      <c r="AR37" s="72">
        <v>468.32386827214901</v>
      </c>
      <c r="AS37" s="72">
        <v>447.82395538281099</v>
      </c>
      <c r="AT37" s="72">
        <v>463.24364511170199</v>
      </c>
      <c r="AU37" s="72">
        <v>451.73570378387001</v>
      </c>
      <c r="AV37" s="72"/>
      <c r="AW37" s="72"/>
      <c r="AX37" s="72">
        <v>456.81541424078102</v>
      </c>
      <c r="AY37" s="72">
        <v>438.35393616689498</v>
      </c>
      <c r="AZ37" s="72">
        <v>395.356833093989</v>
      </c>
      <c r="BA37" s="72">
        <v>470.97957932344701</v>
      </c>
      <c r="BB37" s="72">
        <v>475.56046876374899</v>
      </c>
    </row>
    <row r="38" spans="1:54" ht="11.25" customHeight="1" x14ac:dyDescent="0.25">
      <c r="A38" s="72" t="s">
        <v>958</v>
      </c>
      <c r="B38" s="72" t="s">
        <v>917</v>
      </c>
      <c r="C38" s="72">
        <v>481.78737144919802</v>
      </c>
      <c r="D38" s="72">
        <v>102266.286346583</v>
      </c>
      <c r="E38" s="72">
        <v>444.11296895618898</v>
      </c>
      <c r="F38" s="72">
        <v>11087.9854145229</v>
      </c>
      <c r="G38" s="72">
        <v>335732.86287994299</v>
      </c>
      <c r="H38" s="72">
        <v>423.872857187281</v>
      </c>
      <c r="I38" s="72">
        <v>590.42457757595901</v>
      </c>
      <c r="J38" s="72">
        <v>281.29345279606298</v>
      </c>
      <c r="K38" s="72">
        <v>477.157865779362</v>
      </c>
      <c r="L38" s="72"/>
      <c r="M38" s="72">
        <v>468.28926185295398</v>
      </c>
      <c r="N38" s="72">
        <v>465.196627158431</v>
      </c>
      <c r="O38" s="72">
        <v>463.07107975848203</v>
      </c>
      <c r="P38" s="72">
        <v>420.00391160944798</v>
      </c>
      <c r="Q38" s="72">
        <v>457.17643092669402</v>
      </c>
      <c r="R38" s="72">
        <v>471.69752625614302</v>
      </c>
      <c r="S38" s="72">
        <v>422.48879530984198</v>
      </c>
      <c r="T38" s="72">
        <v>472.66204291072103</v>
      </c>
      <c r="U38" s="72">
        <v>454.27369074931602</v>
      </c>
      <c r="V38" s="72">
        <v>473.83626415430302</v>
      </c>
      <c r="W38" s="72">
        <v>445.88881537846601</v>
      </c>
      <c r="X38" s="72">
        <v>460.48732362823603</v>
      </c>
      <c r="Y38" s="72">
        <v>438.83647248908198</v>
      </c>
      <c r="Z38" s="72">
        <v>531.44006755072996</v>
      </c>
      <c r="AA38" s="72">
        <v>476.300604888603</v>
      </c>
      <c r="AB38" s="72">
        <v>461.72715562097301</v>
      </c>
      <c r="AC38" s="72">
        <v>479.02912472215303</v>
      </c>
      <c r="AD38" s="72">
        <v>429.45396963858298</v>
      </c>
      <c r="AE38" s="72">
        <v>442.60215876202898</v>
      </c>
      <c r="AF38" s="72">
        <v>407.71106813727698</v>
      </c>
      <c r="AG38" s="72">
        <v>465.60862400889403</v>
      </c>
      <c r="AH38" s="72">
        <v>453.37159296341702</v>
      </c>
      <c r="AI38" s="72">
        <v>466.82468052307701</v>
      </c>
      <c r="AJ38" s="72">
        <v>461.57896346921302</v>
      </c>
      <c r="AK38" s="72">
        <v>443.02618881053297</v>
      </c>
      <c r="AL38" s="72">
        <v>466.75189087700397</v>
      </c>
      <c r="AM38" s="72">
        <v>460.29975315558801</v>
      </c>
      <c r="AN38" s="72">
        <v>462.23432494608198</v>
      </c>
      <c r="AO38" s="72">
        <v>449.816402837802</v>
      </c>
      <c r="AP38" s="72">
        <v>450.02615210964501</v>
      </c>
      <c r="AQ38" s="72">
        <v>462.55855354767402</v>
      </c>
      <c r="AR38" s="72">
        <v>468.804590085379</v>
      </c>
      <c r="AS38" s="72">
        <v>448.161171087833</v>
      </c>
      <c r="AT38" s="72">
        <v>463.47141031446</v>
      </c>
      <c r="AU38" s="72">
        <v>451.94313998271099</v>
      </c>
      <c r="AV38" s="72"/>
      <c r="AW38" s="72"/>
      <c r="AX38" s="72">
        <v>456.67176797626303</v>
      </c>
      <c r="AY38" s="72">
        <v>438.40422574464299</v>
      </c>
      <c r="AZ38" s="72">
        <v>395.32256496149802</v>
      </c>
      <c r="BA38" s="72">
        <v>470.69666826670499</v>
      </c>
      <c r="BB38" s="72">
        <v>475.26270607308601</v>
      </c>
    </row>
    <row r="39" spans="1:54" ht="11.25" customHeight="1" x14ac:dyDescent="0.25">
      <c r="A39" s="72" t="s">
        <v>957</v>
      </c>
      <c r="B39" s="72" t="s">
        <v>917</v>
      </c>
      <c r="C39" s="72">
        <v>481.35210159710198</v>
      </c>
      <c r="D39" s="72">
        <v>102172.294175834</v>
      </c>
      <c r="E39" s="72">
        <v>443.835370729884</v>
      </c>
      <c r="F39" s="72">
        <v>11084.418254611301</v>
      </c>
      <c r="G39" s="72">
        <v>335817.00992975099</v>
      </c>
      <c r="H39" s="72">
        <v>424.19300158093699</v>
      </c>
      <c r="I39" s="72">
        <v>590.83805630023301</v>
      </c>
      <c r="J39" s="72">
        <v>282.23438769184997</v>
      </c>
      <c r="K39" s="72">
        <v>477.10625781482702</v>
      </c>
      <c r="L39" s="72"/>
      <c r="M39" s="72">
        <v>467.84999839189101</v>
      </c>
      <c r="N39" s="72">
        <v>464.60586805442603</v>
      </c>
      <c r="O39" s="72">
        <v>462.61473796941999</v>
      </c>
      <c r="P39" s="72">
        <v>419.61358359525798</v>
      </c>
      <c r="Q39" s="72">
        <v>456.74683674410301</v>
      </c>
      <c r="R39" s="72">
        <v>471.373346476086</v>
      </c>
      <c r="S39" s="72">
        <v>422.18133306166402</v>
      </c>
      <c r="T39" s="72">
        <v>472.22944656595502</v>
      </c>
      <c r="U39" s="72">
        <v>453.75212555842302</v>
      </c>
      <c r="V39" s="72">
        <v>473.12820984939202</v>
      </c>
      <c r="W39" s="72">
        <v>445.19945914268499</v>
      </c>
      <c r="X39" s="72">
        <v>459.654568756738</v>
      </c>
      <c r="Y39" s="72">
        <v>438.00504471843902</v>
      </c>
      <c r="Z39" s="72">
        <v>530.54533047878897</v>
      </c>
      <c r="AA39" s="72">
        <v>475.55313619892598</v>
      </c>
      <c r="AB39" s="72">
        <v>461.08891796872001</v>
      </c>
      <c r="AC39" s="72">
        <v>478.38889892679902</v>
      </c>
      <c r="AD39" s="72">
        <v>429.02359873134202</v>
      </c>
      <c r="AE39" s="72">
        <v>442.162283228337</v>
      </c>
      <c r="AF39" s="72">
        <v>407.09543533801002</v>
      </c>
      <c r="AG39" s="72">
        <v>464.93087701451702</v>
      </c>
      <c r="AH39" s="72">
        <v>452.84747545122599</v>
      </c>
      <c r="AI39" s="72">
        <v>466.31114850408102</v>
      </c>
      <c r="AJ39" s="72">
        <v>461.17162906536498</v>
      </c>
      <c r="AK39" s="72">
        <v>442.62600560154601</v>
      </c>
      <c r="AL39" s="72">
        <v>466.103657108052</v>
      </c>
      <c r="AM39" s="72">
        <v>459.77174842533702</v>
      </c>
      <c r="AN39" s="72">
        <v>461.6550009394</v>
      </c>
      <c r="AO39" s="72">
        <v>449.29382845229202</v>
      </c>
      <c r="AP39" s="72">
        <v>449.55495590132301</v>
      </c>
      <c r="AQ39" s="72">
        <v>462.06046571617298</v>
      </c>
      <c r="AR39" s="72">
        <v>468.35181736925699</v>
      </c>
      <c r="AS39" s="72">
        <v>447.72312776395802</v>
      </c>
      <c r="AT39" s="72">
        <v>463.04495033942499</v>
      </c>
      <c r="AU39" s="72">
        <v>451.51159215490401</v>
      </c>
      <c r="AV39" s="72"/>
      <c r="AW39" s="72"/>
      <c r="AX39" s="72">
        <v>456.43656196060402</v>
      </c>
      <c r="AY39" s="72">
        <v>438.074874183573</v>
      </c>
      <c r="AZ39" s="72">
        <v>394.99898255797399</v>
      </c>
      <c r="BA39" s="72">
        <v>470.48569281529899</v>
      </c>
      <c r="BB39" s="72">
        <v>475.091912120877</v>
      </c>
    </row>
    <row r="40" spans="1:54" ht="11.25" customHeight="1" x14ac:dyDescent="0.25">
      <c r="A40" s="72" t="s">
        <v>956</v>
      </c>
      <c r="B40" s="72" t="s">
        <v>917</v>
      </c>
      <c r="C40" s="72">
        <v>482.07351407227799</v>
      </c>
      <c r="D40" s="72">
        <v>102352.185450586</v>
      </c>
      <c r="E40" s="72">
        <v>444.33298249499398</v>
      </c>
      <c r="F40" s="72">
        <v>11090.341741959801</v>
      </c>
      <c r="G40" s="72">
        <v>335651.24521733902</v>
      </c>
      <c r="H40" s="72">
        <v>424.35873663581498</v>
      </c>
      <c r="I40" s="72">
        <v>592.21820992135599</v>
      </c>
      <c r="J40" s="72">
        <v>281.03930211236701</v>
      </c>
      <c r="K40" s="72">
        <v>477.224987173334</v>
      </c>
      <c r="L40" s="72"/>
      <c r="M40" s="72">
        <v>468.46860730792201</v>
      </c>
      <c r="N40" s="72">
        <v>465.325852244158</v>
      </c>
      <c r="O40" s="72">
        <v>463.31587830927998</v>
      </c>
      <c r="P40" s="72">
        <v>420.532414262938</v>
      </c>
      <c r="Q40" s="72">
        <v>457.66724512500701</v>
      </c>
      <c r="R40" s="72">
        <v>472.46296973864003</v>
      </c>
      <c r="S40" s="72">
        <v>423.29608669824501</v>
      </c>
      <c r="T40" s="72">
        <v>473.69460924308697</v>
      </c>
      <c r="U40" s="72">
        <v>455.22532640517102</v>
      </c>
      <c r="V40" s="72">
        <v>474.05284157335802</v>
      </c>
      <c r="W40" s="72">
        <v>446.579327820206</v>
      </c>
      <c r="X40" s="72">
        <v>461.47928115773101</v>
      </c>
      <c r="Y40" s="72">
        <v>439.622366416479</v>
      </c>
      <c r="Z40" s="72">
        <v>532.41585051836103</v>
      </c>
      <c r="AA40" s="72">
        <v>477.23343810848502</v>
      </c>
      <c r="AB40" s="72">
        <v>462.71681931156502</v>
      </c>
      <c r="AC40" s="72">
        <v>480.05610481949401</v>
      </c>
      <c r="AD40" s="72">
        <v>430.26525096839703</v>
      </c>
      <c r="AE40" s="72">
        <v>443.64523506588102</v>
      </c>
      <c r="AF40" s="72">
        <v>408.40616755173698</v>
      </c>
      <c r="AG40" s="72">
        <v>466.384966331626</v>
      </c>
      <c r="AH40" s="72">
        <v>454.145631071342</v>
      </c>
      <c r="AI40" s="72">
        <v>467.68873256002098</v>
      </c>
      <c r="AJ40" s="72">
        <v>462.46874222529902</v>
      </c>
      <c r="AK40" s="72">
        <v>443.780491029541</v>
      </c>
      <c r="AL40" s="72">
        <v>467.39862614788598</v>
      </c>
      <c r="AM40" s="72">
        <v>460.829201619532</v>
      </c>
      <c r="AN40" s="72">
        <v>462.75749257337299</v>
      </c>
      <c r="AO40" s="72">
        <v>450.26989642051001</v>
      </c>
      <c r="AP40" s="72">
        <v>450.68202516676899</v>
      </c>
      <c r="AQ40" s="72">
        <v>463.15914100953199</v>
      </c>
      <c r="AR40" s="72">
        <v>469.491600345081</v>
      </c>
      <c r="AS40" s="72">
        <v>448.729424571994</v>
      </c>
      <c r="AT40" s="72">
        <v>464.18136558540499</v>
      </c>
      <c r="AU40" s="72">
        <v>452.39882888621497</v>
      </c>
      <c r="AV40" s="72"/>
      <c r="AW40" s="72"/>
      <c r="AX40" s="72">
        <v>457.19777514830599</v>
      </c>
      <c r="AY40" s="72">
        <v>438.95003619206301</v>
      </c>
      <c r="AZ40" s="72">
        <v>396.12363908905502</v>
      </c>
      <c r="BA40" s="72">
        <v>471.77754239278698</v>
      </c>
      <c r="BB40" s="72">
        <v>476.17395449910401</v>
      </c>
    </row>
    <row r="41" spans="1:54" ht="11.25" customHeight="1" x14ac:dyDescent="0.25">
      <c r="A41" s="72" t="s">
        <v>955</v>
      </c>
      <c r="B41" s="72" t="s">
        <v>917</v>
      </c>
      <c r="C41" s="72">
        <v>482.61014848095903</v>
      </c>
      <c r="D41" s="72">
        <v>102337.808092743</v>
      </c>
      <c r="E41" s="72">
        <v>444.264574055107</v>
      </c>
      <c r="F41" s="72">
        <v>11088.6117038879</v>
      </c>
      <c r="G41" s="72">
        <v>335722.775437815</v>
      </c>
      <c r="H41" s="72">
        <v>424.02881616951697</v>
      </c>
      <c r="I41" s="72">
        <v>590.67898106932898</v>
      </c>
      <c r="J41" s="72">
        <v>281.65174219208097</v>
      </c>
      <c r="K41" s="72">
        <v>476.84737530922303</v>
      </c>
      <c r="L41" s="72"/>
      <c r="M41" s="72">
        <v>468.32657057901901</v>
      </c>
      <c r="N41" s="72">
        <v>465.68487111617299</v>
      </c>
      <c r="O41" s="72">
        <v>463.74370431948199</v>
      </c>
      <c r="P41" s="72">
        <v>420.69905584146801</v>
      </c>
      <c r="Q41" s="72">
        <v>458.00048698101699</v>
      </c>
      <c r="R41" s="72">
        <v>472.517489175354</v>
      </c>
      <c r="S41" s="72">
        <v>422.98945990866099</v>
      </c>
      <c r="T41" s="72">
        <v>473.38774703283502</v>
      </c>
      <c r="U41" s="72">
        <v>455.05377220955899</v>
      </c>
      <c r="V41" s="72">
        <v>474.43469283818098</v>
      </c>
      <c r="W41" s="72">
        <v>446.95663552020198</v>
      </c>
      <c r="X41" s="72">
        <v>461.36237310231797</v>
      </c>
      <c r="Y41" s="72">
        <v>439.31683469724999</v>
      </c>
      <c r="Z41" s="72">
        <v>531.72751415881896</v>
      </c>
      <c r="AA41" s="72">
        <v>476.43989325787402</v>
      </c>
      <c r="AB41" s="72">
        <v>462.02006575981801</v>
      </c>
      <c r="AC41" s="72">
        <v>479.51300051057802</v>
      </c>
      <c r="AD41" s="72">
        <v>430.108823632569</v>
      </c>
      <c r="AE41" s="72">
        <v>443.418822382619</v>
      </c>
      <c r="AF41" s="72">
        <v>408.55803065312801</v>
      </c>
      <c r="AG41" s="72">
        <v>466.28907913146003</v>
      </c>
      <c r="AH41" s="72">
        <v>453.98801966146101</v>
      </c>
      <c r="AI41" s="72">
        <v>467.33485557003701</v>
      </c>
      <c r="AJ41" s="72">
        <v>462.17034789457398</v>
      </c>
      <c r="AK41" s="72">
        <v>443.56475624050597</v>
      </c>
      <c r="AL41" s="72">
        <v>467.215347627342</v>
      </c>
      <c r="AM41" s="72">
        <v>460.97923721425599</v>
      </c>
      <c r="AN41" s="72">
        <v>462.89595104126897</v>
      </c>
      <c r="AO41" s="72">
        <v>450.53022608541102</v>
      </c>
      <c r="AP41" s="72">
        <v>450.62220682680999</v>
      </c>
      <c r="AQ41" s="72">
        <v>462.996280877743</v>
      </c>
      <c r="AR41" s="72">
        <v>469.32377215625797</v>
      </c>
      <c r="AS41" s="72">
        <v>448.70497300783597</v>
      </c>
      <c r="AT41" s="72">
        <v>464.15265568356898</v>
      </c>
      <c r="AU41" s="72">
        <v>453.09202745064601</v>
      </c>
      <c r="AV41" s="72"/>
      <c r="AW41" s="72"/>
      <c r="AX41" s="72">
        <v>458.25279113307499</v>
      </c>
      <c r="AY41" s="72">
        <v>439.54593568636</v>
      </c>
      <c r="AZ41" s="72">
        <v>396.04963718569797</v>
      </c>
      <c r="BA41" s="72">
        <v>471.604608875314</v>
      </c>
      <c r="BB41" s="72">
        <v>475.93381775310701</v>
      </c>
    </row>
    <row r="42" spans="1:54" ht="11.25" customHeight="1" x14ac:dyDescent="0.25">
      <c r="A42" s="72" t="s">
        <v>954</v>
      </c>
      <c r="B42" s="72" t="s">
        <v>917</v>
      </c>
      <c r="C42" s="72">
        <v>481.50061375549501</v>
      </c>
      <c r="D42" s="72">
        <v>102193.619241908</v>
      </c>
      <c r="E42" s="72">
        <v>443.878175333907</v>
      </c>
      <c r="F42" s="72">
        <v>11085.1505015863</v>
      </c>
      <c r="G42" s="72">
        <v>335807.84419564699</v>
      </c>
      <c r="H42" s="72">
        <v>424.16728334346902</v>
      </c>
      <c r="I42" s="72">
        <v>590.865650900633</v>
      </c>
      <c r="J42" s="72">
        <v>281.52060118820998</v>
      </c>
      <c r="K42" s="72">
        <v>477.171804884447</v>
      </c>
      <c r="L42" s="72"/>
      <c r="M42" s="72">
        <v>467.88027689267</v>
      </c>
      <c r="N42" s="72">
        <v>464.73212847793201</v>
      </c>
      <c r="O42" s="72">
        <v>462.81607020653598</v>
      </c>
      <c r="P42" s="72">
        <v>419.765747290153</v>
      </c>
      <c r="Q42" s="72">
        <v>456.96657545757199</v>
      </c>
      <c r="R42" s="72">
        <v>471.52697412790599</v>
      </c>
      <c r="S42" s="72">
        <v>422.160666647455</v>
      </c>
      <c r="T42" s="72">
        <v>472.30509102167298</v>
      </c>
      <c r="U42" s="72">
        <v>453.902758048978</v>
      </c>
      <c r="V42" s="72">
        <v>473.29696839217797</v>
      </c>
      <c r="W42" s="72">
        <v>445.47030835116999</v>
      </c>
      <c r="X42" s="72">
        <v>459.79379224921701</v>
      </c>
      <c r="Y42" s="72">
        <v>438.17352321481297</v>
      </c>
      <c r="Z42" s="72">
        <v>530.73725672773105</v>
      </c>
      <c r="AA42" s="72">
        <v>475.58356667725599</v>
      </c>
      <c r="AB42" s="72">
        <v>461.06640373255402</v>
      </c>
      <c r="AC42" s="72">
        <v>478.41160738919899</v>
      </c>
      <c r="AD42" s="72">
        <v>428.810314616749</v>
      </c>
      <c r="AE42" s="72">
        <v>442.18265095148701</v>
      </c>
      <c r="AF42" s="72">
        <v>407.22446112708002</v>
      </c>
      <c r="AG42" s="72">
        <v>465.13027357761899</v>
      </c>
      <c r="AH42" s="72">
        <v>452.91277929068502</v>
      </c>
      <c r="AI42" s="72">
        <v>466.40684058101698</v>
      </c>
      <c r="AJ42" s="72">
        <v>461.17840333220801</v>
      </c>
      <c r="AK42" s="72">
        <v>442.61198434888598</v>
      </c>
      <c r="AL42" s="72">
        <v>466.16850392106301</v>
      </c>
      <c r="AM42" s="72">
        <v>459.87578875629299</v>
      </c>
      <c r="AN42" s="72">
        <v>461.88718666079399</v>
      </c>
      <c r="AO42" s="72">
        <v>449.50964507030301</v>
      </c>
      <c r="AP42" s="72">
        <v>449.74144534286597</v>
      </c>
      <c r="AQ42" s="72">
        <v>462.26896994603902</v>
      </c>
      <c r="AR42" s="72">
        <v>468.49360032304497</v>
      </c>
      <c r="AS42" s="72">
        <v>447.88611349623898</v>
      </c>
      <c r="AT42" s="72">
        <v>463.200082527071</v>
      </c>
      <c r="AU42" s="72">
        <v>451.708655977901</v>
      </c>
      <c r="AV42" s="72"/>
      <c r="AW42" s="72"/>
      <c r="AX42" s="72">
        <v>456.86014912303301</v>
      </c>
      <c r="AY42" s="72">
        <v>438.37695166959702</v>
      </c>
      <c r="AZ42" s="72">
        <v>395.21162600743901</v>
      </c>
      <c r="BA42" s="72">
        <v>470.70579559227201</v>
      </c>
      <c r="BB42" s="72">
        <v>475.11685271366701</v>
      </c>
    </row>
    <row r="43" spans="1:54" ht="11.25" customHeight="1" x14ac:dyDescent="0.25">
      <c r="A43" s="72" t="s">
        <v>953</v>
      </c>
      <c r="B43" s="72" t="s">
        <v>917</v>
      </c>
      <c r="C43" s="72">
        <v>481.64941055724802</v>
      </c>
      <c r="D43" s="72">
        <v>102245.682136801</v>
      </c>
      <c r="E43" s="72">
        <v>444.09981558045303</v>
      </c>
      <c r="F43" s="72">
        <v>11087.2589285799</v>
      </c>
      <c r="G43" s="72">
        <v>335775.46976420103</v>
      </c>
      <c r="H43" s="72">
        <v>423.987624096405</v>
      </c>
      <c r="I43" s="72">
        <v>590.31500265475904</v>
      </c>
      <c r="J43" s="72">
        <v>281.30856702181899</v>
      </c>
      <c r="K43" s="72">
        <v>477.02654673768598</v>
      </c>
      <c r="L43" s="72"/>
      <c r="M43" s="72">
        <v>468.01980927337797</v>
      </c>
      <c r="N43" s="72">
        <v>464.85028605688501</v>
      </c>
      <c r="O43" s="72">
        <v>462.85855091569101</v>
      </c>
      <c r="P43" s="72">
        <v>419.74647996360801</v>
      </c>
      <c r="Q43" s="72">
        <v>456.94206579725301</v>
      </c>
      <c r="R43" s="72">
        <v>471.505130235938</v>
      </c>
      <c r="S43" s="72">
        <v>422.35460768051598</v>
      </c>
      <c r="T43" s="72">
        <v>472.441542130382</v>
      </c>
      <c r="U43" s="72">
        <v>454.32769185760202</v>
      </c>
      <c r="V43" s="72">
        <v>473.82155917595099</v>
      </c>
      <c r="W43" s="72">
        <v>445.86593600908299</v>
      </c>
      <c r="X43" s="72">
        <v>460.22662562501603</v>
      </c>
      <c r="Y43" s="72">
        <v>438.45400980512801</v>
      </c>
      <c r="Z43" s="72">
        <v>531.06287295479694</v>
      </c>
      <c r="AA43" s="72">
        <v>475.97344955138999</v>
      </c>
      <c r="AB43" s="72">
        <v>461.46864080657099</v>
      </c>
      <c r="AC43" s="72">
        <v>478.772188844818</v>
      </c>
      <c r="AD43" s="72">
        <v>429.274050267875</v>
      </c>
      <c r="AE43" s="72">
        <v>442.40524707813103</v>
      </c>
      <c r="AF43" s="72">
        <v>407.384757546157</v>
      </c>
      <c r="AG43" s="72">
        <v>465.11921413559202</v>
      </c>
      <c r="AH43" s="72">
        <v>452.89282618138299</v>
      </c>
      <c r="AI43" s="72">
        <v>466.35940871164001</v>
      </c>
      <c r="AJ43" s="72">
        <v>461.218603413788</v>
      </c>
      <c r="AK43" s="72">
        <v>442.68423315672499</v>
      </c>
      <c r="AL43" s="72">
        <v>466.31936904902</v>
      </c>
      <c r="AM43" s="72">
        <v>459.94823655476301</v>
      </c>
      <c r="AN43" s="72">
        <v>461.90087921998997</v>
      </c>
      <c r="AO43" s="72">
        <v>449.46165845023501</v>
      </c>
      <c r="AP43" s="72">
        <v>449.54673456265698</v>
      </c>
      <c r="AQ43" s="72">
        <v>462.01221925240998</v>
      </c>
      <c r="AR43" s="72">
        <v>468.33156806333102</v>
      </c>
      <c r="AS43" s="72">
        <v>447.82271609009803</v>
      </c>
      <c r="AT43" s="72">
        <v>463.382440448897</v>
      </c>
      <c r="AU43" s="72">
        <v>451.93270479714698</v>
      </c>
      <c r="AV43" s="72"/>
      <c r="AW43" s="72"/>
      <c r="AX43" s="72">
        <v>456.825615191439</v>
      </c>
      <c r="AY43" s="72">
        <v>438.29369493267899</v>
      </c>
      <c r="AZ43" s="72">
        <v>395.21087072073499</v>
      </c>
      <c r="BA43" s="72">
        <v>470.72113843878998</v>
      </c>
      <c r="BB43" s="72">
        <v>475.23974137527</v>
      </c>
    </row>
    <row r="44" spans="1:54" ht="11.25" customHeight="1" x14ac:dyDescent="0.25">
      <c r="A44" s="72" t="s">
        <v>952</v>
      </c>
      <c r="B44" s="72" t="s">
        <v>917</v>
      </c>
      <c r="C44" s="72">
        <v>481.13471409710002</v>
      </c>
      <c r="D44" s="72">
        <v>102138.300675645</v>
      </c>
      <c r="E44" s="72">
        <v>443.67411105817303</v>
      </c>
      <c r="F44" s="72">
        <v>11082.382199818599</v>
      </c>
      <c r="G44" s="72">
        <v>335785.74622927501</v>
      </c>
      <c r="H44" s="72">
        <v>424.35664937479999</v>
      </c>
      <c r="I44" s="72">
        <v>591.15590635080798</v>
      </c>
      <c r="J44" s="72">
        <v>282.01057812031797</v>
      </c>
      <c r="K44" s="72">
        <v>477.39931307350503</v>
      </c>
      <c r="L44" s="72"/>
      <c r="M44" s="72">
        <v>468.673481463207</v>
      </c>
      <c r="N44" s="72">
        <v>465.63943715746399</v>
      </c>
      <c r="O44" s="72">
        <v>463.40422243499398</v>
      </c>
      <c r="P44" s="72">
        <v>420.25465410746301</v>
      </c>
      <c r="Q44" s="72">
        <v>457.42732403190303</v>
      </c>
      <c r="R44" s="72">
        <v>471.960788824681</v>
      </c>
      <c r="S44" s="72">
        <v>422.64320769103398</v>
      </c>
      <c r="T44" s="72">
        <v>472.85899525112501</v>
      </c>
      <c r="U44" s="72">
        <v>454.66089742730298</v>
      </c>
      <c r="V44" s="72">
        <v>474.09170206490199</v>
      </c>
      <c r="W44" s="72">
        <v>446.09923962028302</v>
      </c>
      <c r="X44" s="72">
        <v>460.372471462129</v>
      </c>
      <c r="Y44" s="72">
        <v>438.55699700839398</v>
      </c>
      <c r="Z44" s="72">
        <v>531.19897563927304</v>
      </c>
      <c r="AA44" s="72">
        <v>476.27249688258797</v>
      </c>
      <c r="AB44" s="72">
        <v>461.84781908056101</v>
      </c>
      <c r="AC44" s="72">
        <v>479.22660756929503</v>
      </c>
      <c r="AD44" s="72">
        <v>429.54282538776198</v>
      </c>
      <c r="AE44" s="72">
        <v>442.81838333794502</v>
      </c>
      <c r="AF44" s="72">
        <v>407.60973322904198</v>
      </c>
      <c r="AG44" s="72">
        <v>465.27187381142699</v>
      </c>
      <c r="AH44" s="72">
        <v>453.00950403110397</v>
      </c>
      <c r="AI44" s="72">
        <v>466.46285566374399</v>
      </c>
      <c r="AJ44" s="72">
        <v>461.38598621574698</v>
      </c>
      <c r="AK44" s="72">
        <v>442.805769977186</v>
      </c>
      <c r="AL44" s="72">
        <v>466.43009783678798</v>
      </c>
      <c r="AM44" s="72">
        <v>460.01949424843599</v>
      </c>
      <c r="AN44" s="72">
        <v>461.98155167093199</v>
      </c>
      <c r="AO44" s="72">
        <v>449.58374568923301</v>
      </c>
      <c r="AP44" s="72">
        <v>449.65470306553902</v>
      </c>
      <c r="AQ44" s="72">
        <v>462.23300267539901</v>
      </c>
      <c r="AR44" s="72">
        <v>468.54822472873599</v>
      </c>
      <c r="AS44" s="72">
        <v>448.05152525412802</v>
      </c>
      <c r="AT44" s="72">
        <v>463.50434932147499</v>
      </c>
      <c r="AU44" s="72">
        <v>452.14028193059301</v>
      </c>
      <c r="AV44" s="72"/>
      <c r="AW44" s="72"/>
      <c r="AX44" s="72">
        <v>457.107746577706</v>
      </c>
      <c r="AY44" s="72">
        <v>438.56940734292999</v>
      </c>
      <c r="AZ44" s="72">
        <v>395.48805629407201</v>
      </c>
      <c r="BA44" s="72">
        <v>470.98507384842497</v>
      </c>
      <c r="BB44" s="72">
        <v>475.59121422824899</v>
      </c>
    </row>
    <row r="45" spans="1:54" ht="11.25" customHeight="1" x14ac:dyDescent="0.25">
      <c r="A45" s="72" t="s">
        <v>951</v>
      </c>
      <c r="B45" s="72" t="s">
        <v>917</v>
      </c>
      <c r="C45" s="72">
        <v>481.34263936798902</v>
      </c>
      <c r="D45" s="72">
        <v>102190.539784754</v>
      </c>
      <c r="E45" s="72">
        <v>443.90574366618301</v>
      </c>
      <c r="F45" s="72">
        <v>11088.539700719</v>
      </c>
      <c r="G45" s="72">
        <v>335840.78766832099</v>
      </c>
      <c r="H45" s="72">
        <v>423.94996892412598</v>
      </c>
      <c r="I45" s="72">
        <v>589.98726850966102</v>
      </c>
      <c r="J45" s="72">
        <v>281.70033830464098</v>
      </c>
      <c r="K45" s="72">
        <v>476.930648844963</v>
      </c>
      <c r="L45" s="72"/>
      <c r="M45" s="72">
        <v>467.79405401271498</v>
      </c>
      <c r="N45" s="72">
        <v>464.811489090794</v>
      </c>
      <c r="O45" s="72">
        <v>462.81102859097001</v>
      </c>
      <c r="P45" s="72">
        <v>419.85556806454298</v>
      </c>
      <c r="Q45" s="72">
        <v>457.04008149057</v>
      </c>
      <c r="R45" s="72">
        <v>471.512481676086</v>
      </c>
      <c r="S45" s="72">
        <v>422.24019663185197</v>
      </c>
      <c r="T45" s="72">
        <v>472.27809799787201</v>
      </c>
      <c r="U45" s="72">
        <v>453.98551704984601</v>
      </c>
      <c r="V45" s="72">
        <v>473.62348804485498</v>
      </c>
      <c r="W45" s="72">
        <v>445.78737826381399</v>
      </c>
      <c r="X45" s="72">
        <v>460.14825029392199</v>
      </c>
      <c r="Y45" s="72">
        <v>438.36714988314799</v>
      </c>
      <c r="Z45" s="72">
        <v>530.79509466314403</v>
      </c>
      <c r="AA45" s="72">
        <v>475.70534300763899</v>
      </c>
      <c r="AB45" s="72">
        <v>461.197866838999</v>
      </c>
      <c r="AC45" s="72">
        <v>478.65555866717</v>
      </c>
      <c r="AD45" s="72">
        <v>429.12508199803</v>
      </c>
      <c r="AE45" s="72">
        <v>442.49445605419601</v>
      </c>
      <c r="AF45" s="72">
        <v>407.630586761671</v>
      </c>
      <c r="AG45" s="72">
        <v>465.32625057605799</v>
      </c>
      <c r="AH45" s="72">
        <v>452.91824765825402</v>
      </c>
      <c r="AI45" s="72">
        <v>466.22557888437899</v>
      </c>
      <c r="AJ45" s="72">
        <v>461.14488997781098</v>
      </c>
      <c r="AK45" s="72">
        <v>442.52142200836198</v>
      </c>
      <c r="AL45" s="72">
        <v>466.17825821450401</v>
      </c>
      <c r="AM45" s="72">
        <v>459.918820250316</v>
      </c>
      <c r="AN45" s="72">
        <v>461.88931460107398</v>
      </c>
      <c r="AO45" s="72">
        <v>449.67551678199402</v>
      </c>
      <c r="AP45" s="72">
        <v>449.78476350382499</v>
      </c>
      <c r="AQ45" s="72">
        <v>462.23115747795202</v>
      </c>
      <c r="AR45" s="72">
        <v>468.38653130814902</v>
      </c>
      <c r="AS45" s="72">
        <v>447.80690358673002</v>
      </c>
      <c r="AT45" s="72">
        <v>463.217278240675</v>
      </c>
      <c r="AU45" s="72">
        <v>451.83098665378401</v>
      </c>
      <c r="AV45" s="72"/>
      <c r="AW45" s="72"/>
      <c r="AX45" s="72">
        <v>456.89926977425898</v>
      </c>
      <c r="AY45" s="72">
        <v>438.311293238269</v>
      </c>
      <c r="AZ45" s="72">
        <v>395.20967936429599</v>
      </c>
      <c r="BA45" s="72">
        <v>470.68258486611597</v>
      </c>
      <c r="BB45" s="72">
        <v>475.024458755632</v>
      </c>
    </row>
    <row r="46" spans="1:54" ht="11.25" customHeight="1" x14ac:dyDescent="0.25">
      <c r="A46" s="72" t="s">
        <v>950</v>
      </c>
      <c r="B46" s="72" t="s">
        <v>917</v>
      </c>
      <c r="C46" s="72">
        <v>481.69376271117898</v>
      </c>
      <c r="D46" s="72">
        <v>102172.372309096</v>
      </c>
      <c r="E46" s="72">
        <v>443.794447958202</v>
      </c>
      <c r="F46" s="72">
        <v>11083.2596407088</v>
      </c>
      <c r="G46" s="72">
        <v>335781.63089954399</v>
      </c>
      <c r="H46" s="72">
        <v>424.09270080334801</v>
      </c>
      <c r="I46" s="72">
        <v>590.83016149265904</v>
      </c>
      <c r="J46" s="72">
        <v>281.86236992238099</v>
      </c>
      <c r="K46" s="72">
        <v>477.296956631363</v>
      </c>
      <c r="L46" s="72"/>
      <c r="M46" s="72">
        <v>468.19132258400998</v>
      </c>
      <c r="N46" s="72">
        <v>465.06561982103898</v>
      </c>
      <c r="O46" s="72">
        <v>463.090331099563</v>
      </c>
      <c r="P46" s="72">
        <v>420.19725113963</v>
      </c>
      <c r="Q46" s="72">
        <v>457.44171607058502</v>
      </c>
      <c r="R46" s="72">
        <v>471.99111854077</v>
      </c>
      <c r="S46" s="72">
        <v>422.61257618495199</v>
      </c>
      <c r="T46" s="72">
        <v>472.56694943153701</v>
      </c>
      <c r="U46" s="72">
        <v>454.293198270858</v>
      </c>
      <c r="V46" s="72">
        <v>473.46963720317598</v>
      </c>
      <c r="W46" s="72">
        <v>445.62769616553902</v>
      </c>
      <c r="X46" s="72">
        <v>460.38528131315798</v>
      </c>
      <c r="Y46" s="72">
        <v>438.762397386798</v>
      </c>
      <c r="Z46" s="72">
        <v>531.39102892442099</v>
      </c>
      <c r="AA46" s="72">
        <v>476.263801105543</v>
      </c>
      <c r="AB46" s="72">
        <v>461.70526012213202</v>
      </c>
      <c r="AC46" s="72">
        <v>478.98964731347002</v>
      </c>
      <c r="AD46" s="72">
        <v>429.44690422163399</v>
      </c>
      <c r="AE46" s="72">
        <v>442.65829140958402</v>
      </c>
      <c r="AF46" s="72">
        <v>407.656313925701</v>
      </c>
      <c r="AG46" s="72">
        <v>465.57975917064402</v>
      </c>
      <c r="AH46" s="72">
        <v>453.37161162218098</v>
      </c>
      <c r="AI46" s="72">
        <v>466.76505309938199</v>
      </c>
      <c r="AJ46" s="72">
        <v>461.62251552020399</v>
      </c>
      <c r="AK46" s="72">
        <v>442.84773194189103</v>
      </c>
      <c r="AL46" s="72">
        <v>466.38193585847</v>
      </c>
      <c r="AM46" s="72">
        <v>460.10413853905197</v>
      </c>
      <c r="AN46" s="72">
        <v>462.04325847053002</v>
      </c>
      <c r="AO46" s="72">
        <v>449.80069432193</v>
      </c>
      <c r="AP46" s="72">
        <v>450.06670596164201</v>
      </c>
      <c r="AQ46" s="72">
        <v>462.52403164132102</v>
      </c>
      <c r="AR46" s="72">
        <v>468.76918612882798</v>
      </c>
      <c r="AS46" s="72">
        <v>448.11001743548502</v>
      </c>
      <c r="AT46" s="72">
        <v>463.40695911134799</v>
      </c>
      <c r="AU46" s="72">
        <v>451.75104388009402</v>
      </c>
      <c r="AV46" s="72"/>
      <c r="AW46" s="72"/>
      <c r="AX46" s="72">
        <v>456.67092888852397</v>
      </c>
      <c r="AY46" s="72">
        <v>438.35676313856402</v>
      </c>
      <c r="AZ46" s="72">
        <v>395.31659858453799</v>
      </c>
      <c r="BA46" s="72">
        <v>470.91186705649301</v>
      </c>
      <c r="BB46" s="72">
        <v>475.48102728713798</v>
      </c>
    </row>
    <row r="47" spans="1:54" ht="11.25" customHeight="1" x14ac:dyDescent="0.25">
      <c r="A47" s="72" t="s">
        <v>949</v>
      </c>
      <c r="B47" s="72" t="s">
        <v>917</v>
      </c>
      <c r="C47" s="72">
        <v>481.680513476111</v>
      </c>
      <c r="D47" s="72">
        <v>102218.00242295</v>
      </c>
      <c r="E47" s="72">
        <v>443.97540275681803</v>
      </c>
      <c r="F47" s="72">
        <v>11087.3114607319</v>
      </c>
      <c r="G47" s="72">
        <v>335758.18371711101</v>
      </c>
      <c r="H47" s="72">
        <v>424.42670892554997</v>
      </c>
      <c r="I47" s="72">
        <v>590.90728877716901</v>
      </c>
      <c r="J47" s="72">
        <v>281.90145846277198</v>
      </c>
      <c r="K47" s="72">
        <v>477.33576071637299</v>
      </c>
      <c r="L47" s="72"/>
      <c r="M47" s="72">
        <v>468.39458510187399</v>
      </c>
      <c r="N47" s="72">
        <v>465.32025501169397</v>
      </c>
      <c r="O47" s="72">
        <v>463.23292323817901</v>
      </c>
      <c r="P47" s="72">
        <v>420.08908559652502</v>
      </c>
      <c r="Q47" s="72">
        <v>457.14231403764802</v>
      </c>
      <c r="R47" s="72">
        <v>471.68718365147799</v>
      </c>
      <c r="S47" s="72">
        <v>422.44369827344099</v>
      </c>
      <c r="T47" s="72">
        <v>472.52211824758803</v>
      </c>
      <c r="U47" s="72">
        <v>454.16792010402997</v>
      </c>
      <c r="V47" s="72">
        <v>473.73950191926298</v>
      </c>
      <c r="W47" s="72">
        <v>445.88620236148699</v>
      </c>
      <c r="X47" s="72">
        <v>460.48955968716098</v>
      </c>
      <c r="Y47" s="72">
        <v>438.54249785070402</v>
      </c>
      <c r="Z47" s="72">
        <v>531.08481708188594</v>
      </c>
      <c r="AA47" s="72">
        <v>475.94362728489699</v>
      </c>
      <c r="AB47" s="72">
        <v>461.421341939179</v>
      </c>
      <c r="AC47" s="72">
        <v>478.80064296351998</v>
      </c>
      <c r="AD47" s="72">
        <v>429.186624782987</v>
      </c>
      <c r="AE47" s="72">
        <v>442.49855117276798</v>
      </c>
      <c r="AF47" s="72">
        <v>407.51502724079501</v>
      </c>
      <c r="AG47" s="72">
        <v>465.34716830011399</v>
      </c>
      <c r="AH47" s="72">
        <v>453.09494906171699</v>
      </c>
      <c r="AI47" s="72">
        <v>466.55475173004203</v>
      </c>
      <c r="AJ47" s="72">
        <v>461.55853569867401</v>
      </c>
      <c r="AK47" s="72">
        <v>443.08635562765102</v>
      </c>
      <c r="AL47" s="72">
        <v>466.632790975104</v>
      </c>
      <c r="AM47" s="72">
        <v>460.45657251115603</v>
      </c>
      <c r="AN47" s="72">
        <v>462.40334400007703</v>
      </c>
      <c r="AO47" s="72">
        <v>450.03963759274097</v>
      </c>
      <c r="AP47" s="72">
        <v>450.14874525269403</v>
      </c>
      <c r="AQ47" s="72">
        <v>462.67832503087197</v>
      </c>
      <c r="AR47" s="72">
        <v>468.90910693309303</v>
      </c>
      <c r="AS47" s="72">
        <v>448.39391070539602</v>
      </c>
      <c r="AT47" s="72">
        <v>463.76343086941603</v>
      </c>
      <c r="AU47" s="72">
        <v>452.35880926220898</v>
      </c>
      <c r="AV47" s="72"/>
      <c r="AW47" s="72"/>
      <c r="AX47" s="72">
        <v>457.172109873267</v>
      </c>
      <c r="AY47" s="72">
        <v>438.45838152981901</v>
      </c>
      <c r="AZ47" s="72">
        <v>395.47410090533202</v>
      </c>
      <c r="BA47" s="72">
        <v>470.98763755841298</v>
      </c>
      <c r="BB47" s="72">
        <v>475.52337572365298</v>
      </c>
    </row>
    <row r="48" spans="1:54" ht="11.25" customHeight="1" x14ac:dyDescent="0.25">
      <c r="A48" s="72" t="s">
        <v>948</v>
      </c>
      <c r="B48" s="72" t="s">
        <v>917</v>
      </c>
      <c r="C48" s="72">
        <v>468</v>
      </c>
      <c r="D48" s="72">
        <v>99415.19</v>
      </c>
      <c r="E48" s="72">
        <v>432</v>
      </c>
      <c r="F48" s="72">
        <v>10797</v>
      </c>
      <c r="G48" s="72"/>
      <c r="H48" s="72">
        <v>413</v>
      </c>
      <c r="I48" s="72"/>
      <c r="J48" s="72">
        <v>274.00709999999998</v>
      </c>
      <c r="K48" s="72">
        <v>464.01690000000002</v>
      </c>
      <c r="L48" s="72">
        <v>82144</v>
      </c>
      <c r="M48" s="72">
        <v>455</v>
      </c>
      <c r="N48" s="72">
        <v>452</v>
      </c>
      <c r="O48" s="72">
        <v>449.99829999999997</v>
      </c>
      <c r="P48" s="72">
        <v>408</v>
      </c>
      <c r="Q48" s="72">
        <v>444</v>
      </c>
      <c r="R48" s="72">
        <v>458</v>
      </c>
      <c r="S48" s="72">
        <v>410</v>
      </c>
      <c r="T48" s="72">
        <v>458.71280000000002</v>
      </c>
      <c r="U48" s="72">
        <v>441.00389999999999</v>
      </c>
      <c r="V48" s="72">
        <v>459.96289999999999</v>
      </c>
      <c r="W48" s="72">
        <v>433</v>
      </c>
      <c r="X48" s="72">
        <v>447</v>
      </c>
      <c r="Y48" s="72">
        <v>425.7</v>
      </c>
      <c r="Z48" s="72">
        <v>515.49040000000002</v>
      </c>
      <c r="AA48" s="72">
        <v>462</v>
      </c>
      <c r="AB48" s="72">
        <v>448</v>
      </c>
      <c r="AC48" s="72">
        <v>464.99939999999998</v>
      </c>
      <c r="AD48" s="72"/>
      <c r="AE48" s="72"/>
      <c r="AF48" s="72"/>
      <c r="AG48" s="72">
        <v>452</v>
      </c>
      <c r="AH48" s="72">
        <v>440</v>
      </c>
      <c r="AI48" s="72">
        <v>453</v>
      </c>
      <c r="AJ48" s="72">
        <v>448</v>
      </c>
      <c r="AK48" s="72">
        <v>430</v>
      </c>
      <c r="AL48" s="72">
        <v>453</v>
      </c>
      <c r="AM48" s="72">
        <v>447</v>
      </c>
      <c r="AN48" s="72">
        <v>449</v>
      </c>
      <c r="AO48" s="72">
        <v>437.00540000000001</v>
      </c>
      <c r="AP48" s="72">
        <v>437</v>
      </c>
      <c r="AQ48" s="72">
        <v>449</v>
      </c>
      <c r="AR48" s="72">
        <v>455</v>
      </c>
      <c r="AS48" s="72">
        <v>435</v>
      </c>
      <c r="AT48" s="72">
        <v>450</v>
      </c>
      <c r="AU48" s="72">
        <v>438.97379999999998</v>
      </c>
      <c r="AV48" s="72">
        <v>434.97730000000001</v>
      </c>
      <c r="AW48" s="72">
        <v>445.9966</v>
      </c>
      <c r="AX48" s="72">
        <v>444</v>
      </c>
      <c r="AY48" s="72">
        <v>426.02480000000003</v>
      </c>
      <c r="AZ48" s="72"/>
      <c r="BA48" s="72">
        <v>457.28609999999998</v>
      </c>
      <c r="BB48" s="72">
        <v>461.50279999999998</v>
      </c>
    </row>
    <row r="49" spans="1:54" ht="11.25" customHeight="1" x14ac:dyDescent="0.25">
      <c r="A49" s="72" t="s">
        <v>947</v>
      </c>
      <c r="B49" s="72" t="s">
        <v>917</v>
      </c>
      <c r="C49" s="72">
        <v>467.98399999999998</v>
      </c>
      <c r="D49" s="72">
        <v>99403.96</v>
      </c>
      <c r="E49" s="72">
        <v>431.99619999999999</v>
      </c>
      <c r="F49" s="72">
        <v>10796.28</v>
      </c>
      <c r="G49" s="72"/>
      <c r="H49" s="72">
        <v>413.00189999999998</v>
      </c>
      <c r="I49" s="72"/>
      <c r="J49" s="72">
        <v>273.99900000000002</v>
      </c>
      <c r="K49" s="72">
        <v>463.90300000000002</v>
      </c>
      <c r="L49" s="72">
        <v>82139.520000000004</v>
      </c>
      <c r="M49" s="72">
        <v>454.9289</v>
      </c>
      <c r="N49" s="72">
        <v>452.00110000000001</v>
      </c>
      <c r="O49" s="72">
        <v>450.00990000000002</v>
      </c>
      <c r="P49" s="72">
        <v>407.96420000000001</v>
      </c>
      <c r="Q49" s="72">
        <v>444.01150000000001</v>
      </c>
      <c r="R49" s="72">
        <v>457.53250000000003</v>
      </c>
      <c r="S49" s="72">
        <v>409.98149999999998</v>
      </c>
      <c r="T49" s="72">
        <v>458.69189999999998</v>
      </c>
      <c r="U49" s="72">
        <v>440.9597</v>
      </c>
      <c r="V49" s="72">
        <v>459.9796</v>
      </c>
      <c r="W49" s="72">
        <v>432.96969999999999</v>
      </c>
      <c r="X49" s="72">
        <v>447.0147</v>
      </c>
      <c r="Y49" s="72">
        <v>425.70589999999999</v>
      </c>
      <c r="Z49" s="72">
        <v>515.48689999999999</v>
      </c>
      <c r="AA49" s="72">
        <v>462.00869999999998</v>
      </c>
      <c r="AB49" s="72">
        <v>447.99489999999997</v>
      </c>
      <c r="AC49" s="72">
        <v>464.99340000000001</v>
      </c>
      <c r="AD49" s="72"/>
      <c r="AE49" s="72"/>
      <c r="AF49" s="72"/>
      <c r="AG49" s="72">
        <v>452.00830000000002</v>
      </c>
      <c r="AH49" s="72">
        <v>440.00170000000003</v>
      </c>
      <c r="AI49" s="72">
        <v>452.95920000000001</v>
      </c>
      <c r="AJ49" s="72">
        <v>447.97179999999997</v>
      </c>
      <c r="AK49" s="72">
        <v>429.97500000000002</v>
      </c>
      <c r="AL49" s="72">
        <v>452.98820000000001</v>
      </c>
      <c r="AM49" s="72">
        <v>447.02379999999999</v>
      </c>
      <c r="AN49" s="72">
        <v>448.99340000000001</v>
      </c>
      <c r="AO49" s="72">
        <v>436.9776</v>
      </c>
      <c r="AP49" s="72">
        <v>436.98259999999999</v>
      </c>
      <c r="AQ49" s="72">
        <v>448.9889</v>
      </c>
      <c r="AR49" s="72">
        <v>454.99630000000002</v>
      </c>
      <c r="AS49" s="72">
        <v>434.99639999999999</v>
      </c>
      <c r="AT49" s="72">
        <v>449.98450000000003</v>
      </c>
      <c r="AU49" s="72">
        <v>438.99529999999999</v>
      </c>
      <c r="AV49" s="72">
        <v>435.00569999999999</v>
      </c>
      <c r="AW49" s="72">
        <v>446.00349999999997</v>
      </c>
      <c r="AX49" s="72">
        <v>443.99810000000002</v>
      </c>
      <c r="AY49" s="72">
        <v>425.96679999999998</v>
      </c>
      <c r="AZ49" s="72"/>
      <c r="BA49" s="72">
        <v>457.12759999999997</v>
      </c>
      <c r="BB49" s="72">
        <v>461.40870000000001</v>
      </c>
    </row>
    <row r="50" spans="1:54" ht="11.25" customHeight="1" x14ac:dyDescent="0.25">
      <c r="A50" s="72" t="s">
        <v>946</v>
      </c>
      <c r="B50" s="72" t="s">
        <v>917</v>
      </c>
      <c r="C50" s="72">
        <v>468.01339999999999</v>
      </c>
      <c r="D50" s="72">
        <v>99418.240000000005</v>
      </c>
      <c r="E50" s="72">
        <v>432.00420000000003</v>
      </c>
      <c r="F50" s="72">
        <v>10797.05</v>
      </c>
      <c r="G50" s="72"/>
      <c r="H50" s="72">
        <v>412.99560000000002</v>
      </c>
      <c r="I50" s="72"/>
      <c r="J50" s="72">
        <v>274.00689999999997</v>
      </c>
      <c r="K50" s="72">
        <v>464.07330000000002</v>
      </c>
      <c r="L50" s="72">
        <v>82159.48</v>
      </c>
      <c r="M50" s="72">
        <v>455.00940000000003</v>
      </c>
      <c r="N50" s="72">
        <v>451.99590000000001</v>
      </c>
      <c r="O50" s="72">
        <v>450.0455</v>
      </c>
      <c r="P50" s="72">
        <v>408.01400000000001</v>
      </c>
      <c r="Q50" s="72">
        <v>443.99489999999997</v>
      </c>
      <c r="R50" s="72">
        <v>457.98809999999997</v>
      </c>
      <c r="S50" s="72">
        <v>409.9991</v>
      </c>
      <c r="T50" s="72">
        <v>458.69970000000001</v>
      </c>
      <c r="U50" s="72">
        <v>441.05529999999999</v>
      </c>
      <c r="V50" s="72">
        <v>460.05259999999998</v>
      </c>
      <c r="W50" s="72">
        <v>433.01310000000001</v>
      </c>
      <c r="X50" s="72">
        <v>447.0059</v>
      </c>
      <c r="Y50" s="72">
        <v>425.709</v>
      </c>
      <c r="Z50" s="72">
        <v>515.49779999999998</v>
      </c>
      <c r="AA50" s="72">
        <v>462.0095</v>
      </c>
      <c r="AB50" s="72">
        <v>447.99709999999999</v>
      </c>
      <c r="AC50" s="72">
        <v>465.02390000000003</v>
      </c>
      <c r="AD50" s="72"/>
      <c r="AE50" s="72"/>
      <c r="AF50" s="72"/>
      <c r="AG50" s="72">
        <v>451.99799999999999</v>
      </c>
      <c r="AH50" s="72">
        <v>440.05520000000001</v>
      </c>
      <c r="AI50" s="72">
        <v>453.02769999999998</v>
      </c>
      <c r="AJ50" s="72">
        <v>448.05430000000001</v>
      </c>
      <c r="AK50" s="72">
        <v>430.00790000000001</v>
      </c>
      <c r="AL50" s="72">
        <v>453.00009999999997</v>
      </c>
      <c r="AM50" s="72">
        <v>447.00029999999998</v>
      </c>
      <c r="AN50" s="72">
        <v>448.99709999999999</v>
      </c>
      <c r="AO50" s="72">
        <v>437</v>
      </c>
      <c r="AP50" s="72">
        <v>437.00409999999999</v>
      </c>
      <c r="AQ50" s="72">
        <v>449.01100000000002</v>
      </c>
      <c r="AR50" s="72">
        <v>455.0575</v>
      </c>
      <c r="AS50" s="72">
        <v>435.02530000000002</v>
      </c>
      <c r="AT50" s="72">
        <v>450.02050000000003</v>
      </c>
      <c r="AU50" s="72">
        <v>439.00560000000002</v>
      </c>
      <c r="AV50" s="72">
        <v>434.99239999999998</v>
      </c>
      <c r="AW50" s="72">
        <v>445.99889999999999</v>
      </c>
      <c r="AX50" s="72">
        <v>443.99009999999998</v>
      </c>
      <c r="AY50" s="72">
        <v>425.99380000000002</v>
      </c>
      <c r="AZ50" s="72"/>
      <c r="BA50" s="72">
        <v>457.16849999999999</v>
      </c>
      <c r="BB50" s="72">
        <v>461.51839999999999</v>
      </c>
    </row>
    <row r="51" spans="1:54" ht="11.25" customHeight="1" x14ac:dyDescent="0.25">
      <c r="A51" s="72" t="s">
        <v>945</v>
      </c>
      <c r="B51" s="72" t="s">
        <v>917</v>
      </c>
      <c r="C51" s="72">
        <v>467.98570000000001</v>
      </c>
      <c r="D51" s="72">
        <v>99415</v>
      </c>
      <c r="E51" s="72">
        <v>432</v>
      </c>
      <c r="F51" s="72">
        <v>10796.98</v>
      </c>
      <c r="G51" s="72"/>
      <c r="H51" s="72">
        <v>413.0018</v>
      </c>
      <c r="I51" s="72"/>
      <c r="J51" s="72">
        <v>274</v>
      </c>
      <c r="K51" s="72">
        <v>464.00110000000001</v>
      </c>
      <c r="L51" s="72">
        <v>82143.83</v>
      </c>
      <c r="M51" s="72">
        <v>454.99059999999997</v>
      </c>
      <c r="N51" s="72">
        <v>452.0018</v>
      </c>
      <c r="O51" s="72">
        <v>449.98829999999998</v>
      </c>
      <c r="P51" s="72">
        <v>408.00069999999999</v>
      </c>
      <c r="Q51" s="72">
        <v>444</v>
      </c>
      <c r="R51" s="72">
        <v>457.99540000000002</v>
      </c>
      <c r="S51" s="72">
        <v>410.0009</v>
      </c>
      <c r="T51" s="72">
        <v>458.70010000000002</v>
      </c>
      <c r="U51" s="72">
        <v>440.99860000000001</v>
      </c>
      <c r="V51" s="72">
        <v>460.0016</v>
      </c>
      <c r="W51" s="72">
        <v>432.99689999999998</v>
      </c>
      <c r="X51" s="72">
        <v>447</v>
      </c>
      <c r="Y51" s="72">
        <v>425.7</v>
      </c>
      <c r="Z51" s="72">
        <v>515.5</v>
      </c>
      <c r="AA51" s="72">
        <v>462.00099999999998</v>
      </c>
      <c r="AB51" s="72">
        <v>448.00529999999998</v>
      </c>
      <c r="AC51" s="72">
        <v>465.00069999999999</v>
      </c>
      <c r="AD51" s="72"/>
      <c r="AE51" s="72"/>
      <c r="AF51" s="72"/>
      <c r="AG51" s="72">
        <v>452.00200000000001</v>
      </c>
      <c r="AH51" s="72">
        <v>440</v>
      </c>
      <c r="AI51" s="72">
        <v>453</v>
      </c>
      <c r="AJ51" s="72">
        <v>448</v>
      </c>
      <c r="AK51" s="72">
        <v>429.99349999999998</v>
      </c>
      <c r="AL51" s="72">
        <v>452.99979999999999</v>
      </c>
      <c r="AM51" s="72">
        <v>447</v>
      </c>
      <c r="AN51" s="72">
        <v>449.00020000000001</v>
      </c>
      <c r="AO51" s="72">
        <v>437</v>
      </c>
      <c r="AP51" s="72">
        <v>437</v>
      </c>
      <c r="AQ51" s="72">
        <v>448.9905</v>
      </c>
      <c r="AR51" s="72">
        <v>454.99239999999998</v>
      </c>
      <c r="AS51" s="72">
        <v>435</v>
      </c>
      <c r="AT51" s="72">
        <v>449.98349999999999</v>
      </c>
      <c r="AU51" s="72">
        <v>439</v>
      </c>
      <c r="AV51" s="72">
        <v>434.9982</v>
      </c>
      <c r="AW51" s="72">
        <v>446.0016</v>
      </c>
      <c r="AX51" s="72">
        <v>444.00689999999997</v>
      </c>
      <c r="AY51" s="72">
        <v>425.99970000000002</v>
      </c>
      <c r="AZ51" s="72"/>
      <c r="BA51" s="72">
        <v>457.1952</v>
      </c>
      <c r="BB51" s="72">
        <v>461.49549999999999</v>
      </c>
    </row>
    <row r="52" spans="1:54" ht="11.25" customHeight="1" x14ac:dyDescent="0.25">
      <c r="A52" s="72" t="s">
        <v>944</v>
      </c>
      <c r="B52" s="72" t="s">
        <v>917</v>
      </c>
      <c r="C52" s="72">
        <v>480.81186659999997</v>
      </c>
      <c r="D52" s="72">
        <v>102207.3365</v>
      </c>
      <c r="E52" s="72">
        <v>443.09468859999998</v>
      </c>
      <c r="F52" s="72">
        <v>11111.609280000001</v>
      </c>
      <c r="G52" s="72"/>
      <c r="H52" s="72">
        <v>429.16963670000001</v>
      </c>
      <c r="I52" s="72"/>
      <c r="J52" s="72">
        <v>281.88397090000001</v>
      </c>
      <c r="K52" s="72">
        <v>476.63446149999999</v>
      </c>
      <c r="L52" s="72">
        <v>83995.967300000004</v>
      </c>
      <c r="M52" s="72">
        <v>467.94339689999998</v>
      </c>
      <c r="N52" s="72">
        <v>463.00715029999998</v>
      </c>
      <c r="O52" s="72">
        <v>463.86875750000002</v>
      </c>
      <c r="P52" s="72">
        <v>421.0846985</v>
      </c>
      <c r="Q52" s="72">
        <v>456.90842300000003</v>
      </c>
      <c r="R52" s="72">
        <v>473.11539959999999</v>
      </c>
      <c r="S52" s="72">
        <v>422.56633169999998</v>
      </c>
      <c r="T52" s="72">
        <v>468.61854269999998</v>
      </c>
      <c r="U52" s="72">
        <v>451.46768270000001</v>
      </c>
      <c r="V52" s="72">
        <v>472.28817880000003</v>
      </c>
      <c r="W52" s="72">
        <v>447.70053150000001</v>
      </c>
      <c r="X52" s="72">
        <v>461.72793949999999</v>
      </c>
      <c r="Y52" s="72">
        <v>439.31540139999998</v>
      </c>
      <c r="Z52" s="72">
        <v>530.1165939</v>
      </c>
      <c r="AA52" s="72">
        <v>476.11925000000002</v>
      </c>
      <c r="AB52" s="72">
        <v>462.36570660000001</v>
      </c>
      <c r="AC52" s="72">
        <v>479.44751309999998</v>
      </c>
      <c r="AD52" s="72"/>
      <c r="AE52" s="72"/>
      <c r="AF52" s="72"/>
      <c r="AG52" s="72">
        <v>465.0832547</v>
      </c>
      <c r="AH52" s="72">
        <v>450.8580675</v>
      </c>
      <c r="AI52" s="72">
        <v>462.36129820000002</v>
      </c>
      <c r="AJ52" s="72">
        <v>457.84431000000001</v>
      </c>
      <c r="AK52" s="72">
        <v>441.37793269999997</v>
      </c>
      <c r="AL52" s="72">
        <v>465.36152470000002</v>
      </c>
      <c r="AM52" s="72">
        <v>459.6540913</v>
      </c>
      <c r="AN52" s="72">
        <v>464.50322010000002</v>
      </c>
      <c r="AO52" s="72">
        <v>451.67494670000002</v>
      </c>
      <c r="AP52" s="72">
        <v>447.20322779999998</v>
      </c>
      <c r="AQ52" s="72">
        <v>460.08108720000001</v>
      </c>
      <c r="AR52" s="72">
        <v>469.3492195</v>
      </c>
      <c r="AS52" s="72">
        <v>444.34404410000002</v>
      </c>
      <c r="AT52" s="72">
        <v>463.84506390000001</v>
      </c>
      <c r="AU52" s="72">
        <v>453.66920959999999</v>
      </c>
      <c r="AV52" s="72">
        <v>449.1016229</v>
      </c>
      <c r="AW52" s="72">
        <v>456.35003380000001</v>
      </c>
      <c r="AX52" s="72">
        <v>461.43638099999998</v>
      </c>
      <c r="AY52" s="72">
        <v>439.1017453</v>
      </c>
      <c r="AZ52" s="72"/>
      <c r="BA52" s="72">
        <v>472.52890020000001</v>
      </c>
      <c r="BB52" s="72">
        <v>473.0612835</v>
      </c>
    </row>
    <row r="53" spans="1:54" ht="11.25" customHeight="1" x14ac:dyDescent="0.25">
      <c r="A53" s="72" t="s">
        <v>943</v>
      </c>
      <c r="B53" s="72" t="s">
        <v>917</v>
      </c>
      <c r="C53" s="72">
        <v>481.4885701</v>
      </c>
      <c r="D53" s="72">
        <v>102204.02340000001</v>
      </c>
      <c r="E53" s="72">
        <v>442.85260690000001</v>
      </c>
      <c r="F53" s="72">
        <v>11023.36117</v>
      </c>
      <c r="G53" s="72"/>
      <c r="H53" s="72">
        <v>422.0257628</v>
      </c>
      <c r="I53" s="72"/>
      <c r="J53" s="72">
        <v>282.68822920000002</v>
      </c>
      <c r="K53" s="72">
        <v>479.12361170000003</v>
      </c>
      <c r="L53" s="72">
        <v>84187.67366</v>
      </c>
      <c r="M53" s="72">
        <v>466.66937180000002</v>
      </c>
      <c r="N53" s="72">
        <v>465.44756869999998</v>
      </c>
      <c r="O53" s="72">
        <v>463.12250590000002</v>
      </c>
      <c r="P53" s="72">
        <v>420.17037679999999</v>
      </c>
      <c r="Q53" s="72">
        <v>457.02253039999999</v>
      </c>
      <c r="R53" s="72">
        <v>468.95982609999999</v>
      </c>
      <c r="S53" s="72">
        <v>419.8603324</v>
      </c>
      <c r="T53" s="72">
        <v>470.71113689999999</v>
      </c>
      <c r="U53" s="72">
        <v>452.8595517</v>
      </c>
      <c r="V53" s="72">
        <v>471.79386310000001</v>
      </c>
      <c r="W53" s="72">
        <v>444.97173809999998</v>
      </c>
      <c r="X53" s="72">
        <v>459.60610630000002</v>
      </c>
      <c r="Y53" s="72">
        <v>436.8480414</v>
      </c>
      <c r="Z53" s="72">
        <v>531.52994249999995</v>
      </c>
      <c r="AA53" s="72">
        <v>472.65593280000002</v>
      </c>
      <c r="AB53" s="72">
        <v>458.63211410000002</v>
      </c>
      <c r="AC53" s="72">
        <v>479.7548443</v>
      </c>
      <c r="AD53" s="72"/>
      <c r="AE53" s="72"/>
      <c r="AF53" s="72"/>
      <c r="AG53" s="72">
        <v>465.08182369999997</v>
      </c>
      <c r="AH53" s="72">
        <v>452.2899946</v>
      </c>
      <c r="AI53" s="72">
        <v>467.88583310000001</v>
      </c>
      <c r="AJ53" s="72">
        <v>462.25592219999999</v>
      </c>
      <c r="AK53" s="72">
        <v>444.62199179999999</v>
      </c>
      <c r="AL53" s="72">
        <v>463.13913580000002</v>
      </c>
      <c r="AM53" s="72">
        <v>457.01431860000002</v>
      </c>
      <c r="AN53" s="72">
        <v>463.49287340000001</v>
      </c>
      <c r="AO53" s="72">
        <v>448.28007609999997</v>
      </c>
      <c r="AP53" s="72">
        <v>448.98948000000001</v>
      </c>
      <c r="AQ53" s="72">
        <v>461.74211000000003</v>
      </c>
      <c r="AR53" s="72">
        <v>465.70351199999999</v>
      </c>
      <c r="AS53" s="72">
        <v>448.205152</v>
      </c>
      <c r="AT53" s="72">
        <v>463.01897689999998</v>
      </c>
      <c r="AU53" s="72">
        <v>450.3008974</v>
      </c>
      <c r="AV53" s="72">
        <v>446.15744419999999</v>
      </c>
      <c r="AW53" s="72">
        <v>462.2315744</v>
      </c>
      <c r="AX53" s="72">
        <v>453.96226309999997</v>
      </c>
      <c r="AY53" s="72">
        <v>439.11889459999998</v>
      </c>
      <c r="AZ53" s="72"/>
      <c r="BA53" s="72">
        <v>464.88124329999999</v>
      </c>
      <c r="BB53" s="72">
        <v>471.08260300000001</v>
      </c>
    </row>
    <row r="54" spans="1:54" ht="11.25" customHeight="1" x14ac:dyDescent="0.25">
      <c r="A54" s="72" t="s">
        <v>942</v>
      </c>
      <c r="B54" s="72" t="s">
        <v>917</v>
      </c>
      <c r="C54" s="72">
        <v>480.02532179999997</v>
      </c>
      <c r="D54" s="72">
        <v>102469.7847</v>
      </c>
      <c r="E54" s="72">
        <v>442.91623090000002</v>
      </c>
      <c r="F54" s="72">
        <v>11068.937760000001</v>
      </c>
      <c r="G54" s="72"/>
      <c r="H54" s="72">
        <v>421.02348640000002</v>
      </c>
      <c r="I54" s="72"/>
      <c r="J54" s="72">
        <v>277.64131029999999</v>
      </c>
      <c r="K54" s="72">
        <v>473.76353799999998</v>
      </c>
      <c r="L54" s="72">
        <v>84356.399680000002</v>
      </c>
      <c r="M54" s="72">
        <v>466.21848929999999</v>
      </c>
      <c r="N54" s="72">
        <v>463.69902719999999</v>
      </c>
      <c r="O54" s="72">
        <v>457.4756802</v>
      </c>
      <c r="P54" s="72">
        <v>421.27650149999999</v>
      </c>
      <c r="Q54" s="72">
        <v>454.72220129999999</v>
      </c>
      <c r="R54" s="72">
        <v>470.92409520000001</v>
      </c>
      <c r="S54" s="72">
        <v>423.1975296</v>
      </c>
      <c r="T54" s="72">
        <v>471.86204459999999</v>
      </c>
      <c r="U54" s="72">
        <v>452.4580421</v>
      </c>
      <c r="V54" s="72">
        <v>474.84654</v>
      </c>
      <c r="W54" s="72">
        <v>442.95963549999999</v>
      </c>
      <c r="X54" s="72">
        <v>460.63753830000002</v>
      </c>
      <c r="Y54" s="72">
        <v>436.33227620000002</v>
      </c>
      <c r="Z54" s="72">
        <v>530.57119769999997</v>
      </c>
      <c r="AA54" s="72">
        <v>475.2939389</v>
      </c>
      <c r="AB54" s="72">
        <v>462.59368719999998</v>
      </c>
      <c r="AC54" s="72">
        <v>474.08723739999999</v>
      </c>
      <c r="AD54" s="72"/>
      <c r="AE54" s="72"/>
      <c r="AF54" s="72"/>
      <c r="AG54" s="72">
        <v>462.88870220000001</v>
      </c>
      <c r="AH54" s="72">
        <v>452.59590300000002</v>
      </c>
      <c r="AI54" s="72">
        <v>465.54276279999999</v>
      </c>
      <c r="AJ54" s="72">
        <v>457.44727840000002</v>
      </c>
      <c r="AK54" s="72">
        <v>440.1063638</v>
      </c>
      <c r="AL54" s="72">
        <v>465.285955</v>
      </c>
      <c r="AM54" s="72">
        <v>458.01919420000002</v>
      </c>
      <c r="AN54" s="72">
        <v>461.06023010000001</v>
      </c>
      <c r="AO54" s="72">
        <v>443.37585569999999</v>
      </c>
      <c r="AP54" s="72">
        <v>446.16256290000001</v>
      </c>
      <c r="AQ54" s="72">
        <v>460.14025370000002</v>
      </c>
      <c r="AR54" s="72">
        <v>466.32735009999999</v>
      </c>
      <c r="AS54" s="72">
        <v>442.89524799999998</v>
      </c>
      <c r="AT54" s="72">
        <v>459.88419720000002</v>
      </c>
      <c r="AU54" s="72">
        <v>449.25272380000001</v>
      </c>
      <c r="AV54" s="72">
        <v>445.25457590000002</v>
      </c>
      <c r="AW54" s="72">
        <v>456.27010239999998</v>
      </c>
      <c r="AX54" s="72">
        <v>453.04505879999999</v>
      </c>
      <c r="AY54" s="72">
        <v>434.93345249999999</v>
      </c>
      <c r="AZ54" s="72"/>
      <c r="BA54" s="72">
        <v>466.67376230000002</v>
      </c>
      <c r="BB54" s="72">
        <v>473.12264399999998</v>
      </c>
    </row>
    <row r="55" spans="1:54" ht="11.25" customHeight="1" x14ac:dyDescent="0.25">
      <c r="A55" s="72" t="s">
        <v>941</v>
      </c>
      <c r="B55" s="72" t="s">
        <v>917</v>
      </c>
      <c r="C55" s="72">
        <v>481.84419709999997</v>
      </c>
      <c r="D55" s="72">
        <v>102473.511</v>
      </c>
      <c r="E55" s="72">
        <v>443.6976952</v>
      </c>
      <c r="F55" s="72">
        <v>11082.14869</v>
      </c>
      <c r="G55" s="72"/>
      <c r="H55" s="72">
        <v>420.44668730000001</v>
      </c>
      <c r="I55" s="72"/>
      <c r="J55" s="72">
        <v>279.19882940000002</v>
      </c>
      <c r="K55" s="72">
        <v>478.13838980000003</v>
      </c>
      <c r="L55" s="72">
        <v>84838.672049999994</v>
      </c>
      <c r="M55" s="72">
        <v>468.72555610000001</v>
      </c>
      <c r="N55" s="72">
        <v>463.59068020000001</v>
      </c>
      <c r="O55" s="72">
        <v>459.63236999999998</v>
      </c>
      <c r="P55" s="72">
        <v>415.85494019999999</v>
      </c>
      <c r="Q55" s="72">
        <v>453.9231881</v>
      </c>
      <c r="R55" s="72">
        <v>468.73463759999999</v>
      </c>
      <c r="S55" s="72">
        <v>421.83251769999998</v>
      </c>
      <c r="T55" s="72">
        <v>472.6394884</v>
      </c>
      <c r="U55" s="72">
        <v>456.56948449999999</v>
      </c>
      <c r="V55" s="72">
        <v>473.92289779999999</v>
      </c>
      <c r="W55" s="72">
        <v>444.84784569999999</v>
      </c>
      <c r="X55" s="72">
        <v>457.89927180000001</v>
      </c>
      <c r="Y55" s="72">
        <v>439.12301380000002</v>
      </c>
      <c r="Z55" s="72">
        <v>528.90111569999999</v>
      </c>
      <c r="AA55" s="72">
        <v>476.27797470000002</v>
      </c>
      <c r="AB55" s="72">
        <v>460.32765310000002</v>
      </c>
      <c r="AC55" s="72">
        <v>476.77204269999999</v>
      </c>
      <c r="AD55" s="72"/>
      <c r="AE55" s="72"/>
      <c r="AF55" s="72"/>
      <c r="AG55" s="72">
        <v>461.18300210000001</v>
      </c>
      <c r="AH55" s="72">
        <v>453.88947200000001</v>
      </c>
      <c r="AI55" s="72">
        <v>466.11787950000002</v>
      </c>
      <c r="AJ55" s="72">
        <v>457.05395010000001</v>
      </c>
      <c r="AK55" s="72">
        <v>440.82655169999998</v>
      </c>
      <c r="AL55" s="72">
        <v>467.49312570000001</v>
      </c>
      <c r="AM55" s="72">
        <v>459.87729739999997</v>
      </c>
      <c r="AN55" s="72">
        <v>460.73924899999997</v>
      </c>
      <c r="AO55" s="72">
        <v>452.37388579999998</v>
      </c>
      <c r="AP55" s="72">
        <v>450.08722840000001</v>
      </c>
      <c r="AQ55" s="72">
        <v>463.2035204</v>
      </c>
      <c r="AR55" s="72">
        <v>469.83629730000001</v>
      </c>
      <c r="AS55" s="72">
        <v>444.35011759999998</v>
      </c>
      <c r="AT55" s="72">
        <v>464.32457490000002</v>
      </c>
      <c r="AU55" s="72">
        <v>454.51356379999999</v>
      </c>
      <c r="AV55" s="72">
        <v>449.21364199999999</v>
      </c>
      <c r="AW55" s="72">
        <v>457.52316139999999</v>
      </c>
      <c r="AX55" s="72">
        <v>457.78641090000002</v>
      </c>
      <c r="AY55" s="72">
        <v>437.7531912</v>
      </c>
      <c r="AZ55" s="72"/>
      <c r="BA55" s="72">
        <v>469.64153859999999</v>
      </c>
      <c r="BB55" s="72">
        <v>470.3489707</v>
      </c>
    </row>
    <row r="56" spans="1:54" ht="11.25" customHeight="1" x14ac:dyDescent="0.25">
      <c r="A56" s="72" t="s">
        <v>940</v>
      </c>
      <c r="B56" s="72" t="s">
        <v>917</v>
      </c>
      <c r="C56" s="72">
        <v>481.78446700000001</v>
      </c>
      <c r="D56" s="72">
        <v>102184.73179999999</v>
      </c>
      <c r="E56" s="72">
        <v>444.56898000000001</v>
      </c>
      <c r="F56" s="72">
        <v>11103.29385</v>
      </c>
      <c r="G56" s="72"/>
      <c r="H56" s="72">
        <v>422.159942</v>
      </c>
      <c r="I56" s="72"/>
      <c r="J56" s="72">
        <v>285.38410499999998</v>
      </c>
      <c r="K56" s="72">
        <v>476.72255209999997</v>
      </c>
      <c r="L56" s="72">
        <v>83991.712979999997</v>
      </c>
      <c r="M56" s="72">
        <v>467.08212529999997</v>
      </c>
      <c r="N56" s="72">
        <v>464.7423708</v>
      </c>
      <c r="O56" s="72">
        <v>463.43380589999998</v>
      </c>
      <c r="P56" s="72">
        <v>416.08292169999999</v>
      </c>
      <c r="Q56" s="72">
        <v>455.11267559999999</v>
      </c>
      <c r="R56" s="72">
        <v>468.1555778</v>
      </c>
      <c r="S56" s="72">
        <v>421.99828459999998</v>
      </c>
      <c r="T56" s="72">
        <v>474.26824349999998</v>
      </c>
      <c r="U56" s="72">
        <v>457.13774979999999</v>
      </c>
      <c r="V56" s="72">
        <v>471.94950319999998</v>
      </c>
      <c r="W56" s="72">
        <v>443.27138309999998</v>
      </c>
      <c r="X56" s="72">
        <v>458.75076890000003</v>
      </c>
      <c r="Y56" s="72">
        <v>436.19895659999997</v>
      </c>
      <c r="Z56" s="72">
        <v>529.47283679999998</v>
      </c>
      <c r="AA56" s="72">
        <v>475.4790615</v>
      </c>
      <c r="AB56" s="72">
        <v>463.9162288</v>
      </c>
      <c r="AC56" s="72">
        <v>477.46858250000002</v>
      </c>
      <c r="AD56" s="72"/>
      <c r="AE56" s="72"/>
      <c r="AF56" s="72"/>
      <c r="AG56" s="72">
        <v>465.52529629999998</v>
      </c>
      <c r="AH56" s="72">
        <v>447.6850432</v>
      </c>
      <c r="AI56" s="72">
        <v>466.27729629999999</v>
      </c>
      <c r="AJ56" s="72">
        <v>459.72484880000002</v>
      </c>
      <c r="AK56" s="72">
        <v>442.84408539999998</v>
      </c>
      <c r="AL56" s="72">
        <v>467.96507050000002</v>
      </c>
      <c r="AM56" s="72">
        <v>463.0573948</v>
      </c>
      <c r="AN56" s="72">
        <v>462.3851482</v>
      </c>
      <c r="AO56" s="72">
        <v>450.09672069999999</v>
      </c>
      <c r="AP56" s="72">
        <v>448.61721069999999</v>
      </c>
      <c r="AQ56" s="72">
        <v>461.51899150000003</v>
      </c>
      <c r="AR56" s="72">
        <v>467.3751886</v>
      </c>
      <c r="AS56" s="72">
        <v>445.31739679999998</v>
      </c>
      <c r="AT56" s="72">
        <v>460.88711510000002</v>
      </c>
      <c r="AU56" s="72">
        <v>449.49347879999999</v>
      </c>
      <c r="AV56" s="72">
        <v>447.90893999999997</v>
      </c>
      <c r="AW56" s="72">
        <v>460.6922601</v>
      </c>
      <c r="AX56" s="72">
        <v>454.8868569</v>
      </c>
      <c r="AY56" s="72">
        <v>439.0255985</v>
      </c>
      <c r="AZ56" s="72"/>
      <c r="BA56" s="72">
        <v>470.57830740000003</v>
      </c>
      <c r="BB56" s="72">
        <v>472.00480549999997</v>
      </c>
    </row>
    <row r="57" spans="1:54" ht="11.25" customHeight="1" x14ac:dyDescent="0.25">
      <c r="A57" s="72" t="s">
        <v>939</v>
      </c>
      <c r="B57" s="72" t="s">
        <v>917</v>
      </c>
      <c r="C57" s="72">
        <v>482.63799039999998</v>
      </c>
      <c r="D57" s="72">
        <v>101771.0229</v>
      </c>
      <c r="E57" s="72">
        <v>442.79315170000001</v>
      </c>
      <c r="F57" s="72">
        <v>11079.39481</v>
      </c>
      <c r="G57" s="72"/>
      <c r="H57" s="72">
        <v>429.424623</v>
      </c>
      <c r="I57" s="72"/>
      <c r="J57" s="72">
        <v>289.02388000000002</v>
      </c>
      <c r="K57" s="72">
        <v>472.9983403</v>
      </c>
      <c r="L57" s="72">
        <v>84278.86911</v>
      </c>
      <c r="M57" s="72">
        <v>468.6067668</v>
      </c>
      <c r="N57" s="72">
        <v>462.92955060000003</v>
      </c>
      <c r="O57" s="72">
        <v>464.97970140000001</v>
      </c>
      <c r="P57" s="72">
        <v>418.69585860000001</v>
      </c>
      <c r="Q57" s="72">
        <v>459.02419630000003</v>
      </c>
      <c r="R57" s="72">
        <v>468.48055310000001</v>
      </c>
      <c r="S57" s="72">
        <v>422.8249103</v>
      </c>
      <c r="T57" s="72">
        <v>469.61786439999997</v>
      </c>
      <c r="U57" s="72">
        <v>453.06254259999997</v>
      </c>
      <c r="V57" s="72">
        <v>471.61423569999999</v>
      </c>
      <c r="W57" s="72">
        <v>444.32458939999998</v>
      </c>
      <c r="X57" s="72">
        <v>456.9151458</v>
      </c>
      <c r="Y57" s="72">
        <v>436.90507659999997</v>
      </c>
      <c r="Z57" s="72">
        <v>527.6992659</v>
      </c>
      <c r="AA57" s="72">
        <v>476.37432749999999</v>
      </c>
      <c r="AB57" s="72">
        <v>462.3832688</v>
      </c>
      <c r="AC57" s="72">
        <v>477.18096800000001</v>
      </c>
      <c r="AD57" s="72"/>
      <c r="AE57" s="72"/>
      <c r="AF57" s="72"/>
      <c r="AG57" s="72">
        <v>465.15540559999999</v>
      </c>
      <c r="AH57" s="72">
        <v>452.77104989999998</v>
      </c>
      <c r="AI57" s="72">
        <v>466.48022689999999</v>
      </c>
      <c r="AJ57" s="72">
        <v>461.44413429999997</v>
      </c>
      <c r="AK57" s="72">
        <v>439.65077769999999</v>
      </c>
      <c r="AL57" s="72">
        <v>468.4207164</v>
      </c>
      <c r="AM57" s="72">
        <v>461.70832480000001</v>
      </c>
      <c r="AN57" s="72">
        <v>463.90207049999998</v>
      </c>
      <c r="AO57" s="72">
        <v>449.83988720000002</v>
      </c>
      <c r="AP57" s="72">
        <v>447.70545980000003</v>
      </c>
      <c r="AQ57" s="72">
        <v>459.13306510000001</v>
      </c>
      <c r="AR57" s="72">
        <v>465.53521410000002</v>
      </c>
      <c r="AS57" s="72">
        <v>444.89292139999998</v>
      </c>
      <c r="AT57" s="72">
        <v>462.60281320000001</v>
      </c>
      <c r="AU57" s="72">
        <v>447.94014390000001</v>
      </c>
      <c r="AV57" s="72">
        <v>445.30373939999998</v>
      </c>
      <c r="AW57" s="72">
        <v>457.62738009999998</v>
      </c>
      <c r="AX57" s="72">
        <v>459.0646643</v>
      </c>
      <c r="AY57" s="72">
        <v>437.47325280000001</v>
      </c>
      <c r="AZ57" s="72"/>
      <c r="BA57" s="72">
        <v>471.44314609999998</v>
      </c>
      <c r="BB57" s="72">
        <v>474.3893248</v>
      </c>
    </row>
    <row r="58" spans="1:54" ht="11.25" customHeight="1" x14ac:dyDescent="0.25">
      <c r="A58" s="72" t="s">
        <v>938</v>
      </c>
      <c r="B58" s="72" t="s">
        <v>917</v>
      </c>
      <c r="C58" s="72">
        <v>479.15170000000001</v>
      </c>
      <c r="D58" s="72">
        <v>101993.0785</v>
      </c>
      <c r="E58" s="72">
        <v>442.92469999999997</v>
      </c>
      <c r="F58" s="72">
        <v>11105.84</v>
      </c>
      <c r="G58" s="72"/>
      <c r="H58" s="72">
        <v>414.39800000000002</v>
      </c>
      <c r="I58" s="72"/>
      <c r="J58" s="72">
        <v>292.09339999999997</v>
      </c>
      <c r="K58" s="72">
        <v>497.08859999999999</v>
      </c>
      <c r="L58" s="72">
        <v>80924.44</v>
      </c>
      <c r="M58" s="72">
        <v>453.6275</v>
      </c>
      <c r="N58" s="72">
        <v>458.88229999999999</v>
      </c>
      <c r="O58" s="72">
        <v>447.27289999999999</v>
      </c>
      <c r="P58" s="72">
        <v>408.02690000000001</v>
      </c>
      <c r="Q58" s="72">
        <v>445.22500000000002</v>
      </c>
      <c r="R58" s="72">
        <v>461.93889999999999</v>
      </c>
      <c r="S58" s="72">
        <v>414.33229999999998</v>
      </c>
      <c r="T58" s="72">
        <v>463.24099999999999</v>
      </c>
      <c r="U58" s="72">
        <v>443.31319999999999</v>
      </c>
      <c r="V58" s="72">
        <v>471.9898</v>
      </c>
      <c r="W58" s="72">
        <v>440.98809999999997</v>
      </c>
      <c r="X58" s="72">
        <v>456.49900000000002</v>
      </c>
      <c r="Y58" s="72">
        <v>432.72410000000002</v>
      </c>
      <c r="Z58" s="72">
        <v>520.01350000000002</v>
      </c>
      <c r="AA58" s="72">
        <v>467.90449999999998</v>
      </c>
      <c r="AB58" s="72">
        <v>452.28250000000003</v>
      </c>
      <c r="AC58" s="72">
        <v>474.41879999999998</v>
      </c>
      <c r="AD58" s="72"/>
      <c r="AE58" s="72"/>
      <c r="AF58" s="72"/>
      <c r="AG58" s="72">
        <v>453.61489999999998</v>
      </c>
      <c r="AH58" s="72">
        <v>445.88799999999998</v>
      </c>
      <c r="AI58" s="72">
        <v>464.19869999999997</v>
      </c>
      <c r="AJ58" s="72">
        <v>456.62259999999998</v>
      </c>
      <c r="AK58" s="72">
        <v>438.94229999999999</v>
      </c>
      <c r="AL58" s="72">
        <v>463.0043</v>
      </c>
      <c r="AM58" s="72">
        <v>469.24470000000002</v>
      </c>
      <c r="AN58" s="72">
        <v>458.2586</v>
      </c>
      <c r="AO58" s="72">
        <v>443.10969999999998</v>
      </c>
      <c r="AP58" s="72">
        <v>448.6223</v>
      </c>
      <c r="AQ58" s="72">
        <v>457.8673</v>
      </c>
      <c r="AR58" s="72">
        <v>464.67509999999999</v>
      </c>
      <c r="AS58" s="72">
        <v>454.88490000000002</v>
      </c>
      <c r="AT58" s="72">
        <v>465.37279999999998</v>
      </c>
      <c r="AU58" s="72">
        <v>457.69459999999998</v>
      </c>
      <c r="AV58" s="72">
        <v>448.06560000000002</v>
      </c>
      <c r="AW58" s="72">
        <v>457.24509999999998</v>
      </c>
      <c r="AX58" s="72">
        <v>457.40640000000002</v>
      </c>
      <c r="AY58" s="72">
        <v>434.9205</v>
      </c>
      <c r="AZ58" s="72"/>
      <c r="BA58" s="72">
        <v>474.45249999999999</v>
      </c>
      <c r="BB58" s="72">
        <v>472.6087</v>
      </c>
    </row>
    <row r="59" spans="1:54" ht="11.25" customHeight="1" x14ac:dyDescent="0.25">
      <c r="A59" s="72" t="s">
        <v>937</v>
      </c>
      <c r="B59" s="72" t="s">
        <v>917</v>
      </c>
      <c r="C59" s="72">
        <v>483.45519999999999</v>
      </c>
      <c r="D59" s="72">
        <v>103978.71490000001</v>
      </c>
      <c r="E59" s="72">
        <v>449.29419999999999</v>
      </c>
      <c r="F59" s="72">
        <v>11025.94</v>
      </c>
      <c r="G59" s="72"/>
      <c r="H59" s="72">
        <v>423.05430000000001</v>
      </c>
      <c r="I59" s="72"/>
      <c r="J59" s="72">
        <v>283.09840000000003</v>
      </c>
      <c r="K59" s="72">
        <v>490.14260000000002</v>
      </c>
      <c r="L59" s="72">
        <v>85368.960000000006</v>
      </c>
      <c r="M59" s="72">
        <v>473.13639999999998</v>
      </c>
      <c r="N59" s="72">
        <v>464.72919999999999</v>
      </c>
      <c r="O59" s="72">
        <v>462.70299999999997</v>
      </c>
      <c r="P59" s="72">
        <v>422.49869999999999</v>
      </c>
      <c r="Q59" s="72">
        <v>454.73169999999999</v>
      </c>
      <c r="R59" s="72">
        <v>471.47300000000001</v>
      </c>
      <c r="S59" s="72">
        <v>423.22500000000002</v>
      </c>
      <c r="T59" s="72">
        <v>472.35840000000002</v>
      </c>
      <c r="U59" s="72">
        <v>457.47919999999999</v>
      </c>
      <c r="V59" s="72">
        <v>477.99689999999998</v>
      </c>
      <c r="W59" s="72">
        <v>437.5342</v>
      </c>
      <c r="X59" s="72">
        <v>459.07799999999997</v>
      </c>
      <c r="Y59" s="72">
        <v>439.53930000000003</v>
      </c>
      <c r="Z59" s="72">
        <v>524.22310000000004</v>
      </c>
      <c r="AA59" s="72">
        <v>479.6977</v>
      </c>
      <c r="AB59" s="72">
        <v>458.04199999999997</v>
      </c>
      <c r="AC59" s="72">
        <v>479.08789999999999</v>
      </c>
      <c r="AD59" s="72"/>
      <c r="AE59" s="72"/>
      <c r="AF59" s="72"/>
      <c r="AG59" s="72">
        <v>467.4024</v>
      </c>
      <c r="AH59" s="72">
        <v>447.94209999999998</v>
      </c>
      <c r="AI59" s="72">
        <v>461.71129999999999</v>
      </c>
      <c r="AJ59" s="72">
        <v>460.13900000000001</v>
      </c>
      <c r="AK59" s="72">
        <v>438.17869999999999</v>
      </c>
      <c r="AL59" s="72">
        <v>470.87729999999999</v>
      </c>
      <c r="AM59" s="72">
        <v>454.23379999999997</v>
      </c>
      <c r="AN59" s="72">
        <v>471.959</v>
      </c>
      <c r="AO59" s="72">
        <v>451.8075</v>
      </c>
      <c r="AP59" s="72">
        <v>441.40530000000001</v>
      </c>
      <c r="AQ59" s="72">
        <v>459.97699999999998</v>
      </c>
      <c r="AR59" s="72">
        <v>466.61610000000002</v>
      </c>
      <c r="AS59" s="72">
        <v>449.16359999999997</v>
      </c>
      <c r="AT59" s="72">
        <v>465.74950000000001</v>
      </c>
      <c r="AU59" s="72">
        <v>458.96390000000002</v>
      </c>
      <c r="AV59" s="72">
        <v>449.84089999999998</v>
      </c>
      <c r="AW59" s="72">
        <v>464.20890000000003</v>
      </c>
      <c r="AX59" s="72">
        <v>453.01960000000003</v>
      </c>
      <c r="AY59" s="72">
        <v>434.28410000000002</v>
      </c>
      <c r="AZ59" s="72"/>
      <c r="BA59" s="72">
        <v>467.9785</v>
      </c>
      <c r="BB59" s="72">
        <v>472.10579999999999</v>
      </c>
    </row>
    <row r="60" spans="1:54" ht="11.25" customHeight="1" x14ac:dyDescent="0.25">
      <c r="A60" s="72" t="s">
        <v>936</v>
      </c>
      <c r="B60" s="72" t="s">
        <v>917</v>
      </c>
      <c r="C60" s="72">
        <v>487.2047</v>
      </c>
      <c r="D60" s="72">
        <v>102246.8566</v>
      </c>
      <c r="E60" s="72">
        <v>444.19130000000001</v>
      </c>
      <c r="F60" s="72">
        <v>11140.35</v>
      </c>
      <c r="G60" s="72"/>
      <c r="H60" s="72">
        <v>426.78699999999998</v>
      </c>
      <c r="I60" s="72"/>
      <c r="J60" s="72">
        <v>268.78769999999997</v>
      </c>
      <c r="K60" s="72">
        <v>555.38499999999999</v>
      </c>
      <c r="L60" s="72">
        <v>84873.99</v>
      </c>
      <c r="M60" s="72">
        <v>470.57799999999997</v>
      </c>
      <c r="N60" s="72">
        <v>469.3399</v>
      </c>
      <c r="O60" s="72">
        <v>463.5917</v>
      </c>
      <c r="P60" s="72">
        <v>420.0061</v>
      </c>
      <c r="Q60" s="72">
        <v>453.23020000000002</v>
      </c>
      <c r="R60" s="72">
        <v>480.30759999999998</v>
      </c>
      <c r="S60" s="72">
        <v>424.14400000000001</v>
      </c>
      <c r="T60" s="72">
        <v>472.3227</v>
      </c>
      <c r="U60" s="72">
        <v>457.63940000000002</v>
      </c>
      <c r="V60" s="72">
        <v>472.58049999999997</v>
      </c>
      <c r="W60" s="72">
        <v>446.24160000000001</v>
      </c>
      <c r="X60" s="72">
        <v>457.87599999999998</v>
      </c>
      <c r="Y60" s="72">
        <v>447.24900000000002</v>
      </c>
      <c r="Z60" s="72">
        <v>532.69330000000002</v>
      </c>
      <c r="AA60" s="72">
        <v>474.94639999999998</v>
      </c>
      <c r="AB60" s="72">
        <v>457.75709999999998</v>
      </c>
      <c r="AC60" s="72">
        <v>477.22089999999997</v>
      </c>
      <c r="AD60" s="72"/>
      <c r="AE60" s="72"/>
      <c r="AF60" s="72"/>
      <c r="AG60" s="72">
        <v>466.10640000000001</v>
      </c>
      <c r="AH60" s="72">
        <v>451.52269999999999</v>
      </c>
      <c r="AI60" s="72">
        <v>467.88569999999999</v>
      </c>
      <c r="AJ60" s="72">
        <v>462.92970000000003</v>
      </c>
      <c r="AK60" s="72">
        <v>441.72859999999997</v>
      </c>
      <c r="AL60" s="72">
        <v>465.94959999999998</v>
      </c>
      <c r="AM60" s="72">
        <v>460.41090000000003</v>
      </c>
      <c r="AN60" s="72">
        <v>472.95049999999998</v>
      </c>
      <c r="AO60" s="72">
        <v>446.83499999999998</v>
      </c>
      <c r="AP60" s="72">
        <v>448.97050000000002</v>
      </c>
      <c r="AQ60" s="72">
        <v>463.24959999999999</v>
      </c>
      <c r="AR60" s="72">
        <v>464.44170000000003</v>
      </c>
      <c r="AS60" s="72">
        <v>448.9015</v>
      </c>
      <c r="AT60" s="72">
        <v>470.4067</v>
      </c>
      <c r="AU60" s="72">
        <v>458.85809999999998</v>
      </c>
      <c r="AV60" s="72">
        <v>449.07940000000002</v>
      </c>
      <c r="AW60" s="72">
        <v>460.61160000000001</v>
      </c>
      <c r="AX60" s="72">
        <v>458.32159999999999</v>
      </c>
      <c r="AY60" s="72">
        <v>439.79939999999999</v>
      </c>
      <c r="AZ60" s="72"/>
      <c r="BA60" s="72">
        <v>469.9187</v>
      </c>
      <c r="BB60" s="72">
        <v>472.19409999999999</v>
      </c>
    </row>
    <row r="61" spans="1:54" ht="11.25" customHeight="1" x14ac:dyDescent="0.25">
      <c r="A61" s="72" t="s">
        <v>935</v>
      </c>
      <c r="B61" s="72" t="s">
        <v>917</v>
      </c>
      <c r="C61" s="72">
        <v>485.37270000000001</v>
      </c>
      <c r="D61" s="72">
        <v>102279.6039</v>
      </c>
      <c r="E61" s="72">
        <v>444.6823</v>
      </c>
      <c r="F61" s="72">
        <v>11152.86</v>
      </c>
      <c r="G61" s="72"/>
      <c r="H61" s="72">
        <v>427.08589999999998</v>
      </c>
      <c r="I61" s="72"/>
      <c r="J61" s="72">
        <v>291.125</v>
      </c>
      <c r="K61" s="72">
        <v>588.50819999999999</v>
      </c>
      <c r="L61" s="72">
        <v>84591.44</v>
      </c>
      <c r="M61" s="72">
        <v>471.00830000000002</v>
      </c>
      <c r="N61" s="72">
        <v>463.05630000000002</v>
      </c>
      <c r="O61" s="72">
        <v>465.97539999999998</v>
      </c>
      <c r="P61" s="72">
        <v>427.24759999999998</v>
      </c>
      <c r="Q61" s="72">
        <v>453.80349999999999</v>
      </c>
      <c r="R61" s="72">
        <v>475.73599999999999</v>
      </c>
      <c r="S61" s="72">
        <v>422.02330000000001</v>
      </c>
      <c r="T61" s="72">
        <v>469.4255</v>
      </c>
      <c r="U61" s="72">
        <v>458.20280000000002</v>
      </c>
      <c r="V61" s="72">
        <v>468.37060000000002</v>
      </c>
      <c r="W61" s="72">
        <v>442.4708</v>
      </c>
      <c r="X61" s="72">
        <v>459.77820000000003</v>
      </c>
      <c r="Y61" s="72">
        <v>448.04939999999999</v>
      </c>
      <c r="Z61" s="72">
        <v>525.03229999999996</v>
      </c>
      <c r="AA61" s="72">
        <v>463.49639999999999</v>
      </c>
      <c r="AB61" s="72">
        <v>464.07339999999999</v>
      </c>
      <c r="AC61" s="72">
        <v>482.79790000000003</v>
      </c>
      <c r="AD61" s="72"/>
      <c r="AE61" s="72"/>
      <c r="AF61" s="72"/>
      <c r="AG61" s="72">
        <v>462.33850000000001</v>
      </c>
      <c r="AH61" s="72">
        <v>448.3023</v>
      </c>
      <c r="AI61" s="72">
        <v>466.37200000000001</v>
      </c>
      <c r="AJ61" s="72">
        <v>457.08819999999997</v>
      </c>
      <c r="AK61" s="72">
        <v>447.76080000000002</v>
      </c>
      <c r="AL61" s="72">
        <v>466.0727</v>
      </c>
      <c r="AM61" s="72">
        <v>462.2072</v>
      </c>
      <c r="AN61" s="72">
        <v>460.53859999999997</v>
      </c>
      <c r="AO61" s="72">
        <v>448.43540000000002</v>
      </c>
      <c r="AP61" s="72">
        <v>447.99930000000001</v>
      </c>
      <c r="AQ61" s="72">
        <v>465.2749</v>
      </c>
      <c r="AR61" s="72">
        <v>461.20729999999998</v>
      </c>
      <c r="AS61" s="72">
        <v>450.34399999999999</v>
      </c>
      <c r="AT61" s="72">
        <v>460.05869999999999</v>
      </c>
      <c r="AU61" s="72">
        <v>460.8938</v>
      </c>
      <c r="AV61" s="72">
        <v>445.12790000000001</v>
      </c>
      <c r="AW61" s="72">
        <v>452.37009999999998</v>
      </c>
      <c r="AX61" s="72">
        <v>456.01830000000001</v>
      </c>
      <c r="AY61" s="72">
        <v>434.18490000000003</v>
      </c>
      <c r="AZ61" s="72"/>
      <c r="BA61" s="72">
        <v>466.98320000000001</v>
      </c>
      <c r="BB61" s="72">
        <v>473.96100000000001</v>
      </c>
    </row>
    <row r="62" spans="1:54" ht="11.25" customHeight="1" x14ac:dyDescent="0.25">
      <c r="A62" s="72" t="s">
        <v>934</v>
      </c>
      <c r="B62" s="72" t="s">
        <v>917</v>
      </c>
      <c r="C62" s="72">
        <v>476.55250000000001</v>
      </c>
      <c r="D62" s="72">
        <v>101367.43730000001</v>
      </c>
      <c r="E62" s="72">
        <v>445.40649999999999</v>
      </c>
      <c r="F62" s="72">
        <v>10994.58</v>
      </c>
      <c r="G62" s="72"/>
      <c r="H62" s="72">
        <v>426.56689999999998</v>
      </c>
      <c r="I62" s="72"/>
      <c r="J62" s="72">
        <v>279.61630000000002</v>
      </c>
      <c r="K62" s="72">
        <v>495.61860000000001</v>
      </c>
      <c r="L62" s="72">
        <v>84410.32</v>
      </c>
      <c r="M62" s="72">
        <v>469.20960000000002</v>
      </c>
      <c r="N62" s="72">
        <v>462.82569999999998</v>
      </c>
      <c r="O62" s="72">
        <v>461.1123</v>
      </c>
      <c r="P62" s="72">
        <v>422.02030000000002</v>
      </c>
      <c r="Q62" s="72">
        <v>442.82130000000001</v>
      </c>
      <c r="R62" s="72">
        <v>470.96210000000002</v>
      </c>
      <c r="S62" s="72">
        <v>420.64949999999999</v>
      </c>
      <c r="T62" s="72">
        <v>468.31459999999998</v>
      </c>
      <c r="U62" s="72">
        <v>453.80889999999999</v>
      </c>
      <c r="V62" s="72">
        <v>472.85950000000003</v>
      </c>
      <c r="W62" s="72">
        <v>452.12090000000001</v>
      </c>
      <c r="X62" s="72">
        <v>463.7183</v>
      </c>
      <c r="Y62" s="72">
        <v>441.04840000000002</v>
      </c>
      <c r="Z62" s="72">
        <v>527.60879999999997</v>
      </c>
      <c r="AA62" s="72">
        <v>473.82650000000001</v>
      </c>
      <c r="AB62" s="72">
        <v>455.58170000000001</v>
      </c>
      <c r="AC62" s="72">
        <v>474.03100000000001</v>
      </c>
      <c r="AD62" s="72"/>
      <c r="AE62" s="72"/>
      <c r="AF62" s="72"/>
      <c r="AG62" s="72">
        <v>458.45280000000002</v>
      </c>
      <c r="AH62" s="72">
        <v>449.44540000000001</v>
      </c>
      <c r="AI62" s="72">
        <v>457.58550000000002</v>
      </c>
      <c r="AJ62" s="72">
        <v>457.37939999999998</v>
      </c>
      <c r="AK62" s="72">
        <v>441.0444</v>
      </c>
      <c r="AL62" s="72">
        <v>464.15350000000001</v>
      </c>
      <c r="AM62" s="72">
        <v>457.01769999999999</v>
      </c>
      <c r="AN62" s="72">
        <v>458.49169999999998</v>
      </c>
      <c r="AO62" s="72">
        <v>449.60340000000002</v>
      </c>
      <c r="AP62" s="72">
        <v>444.6995</v>
      </c>
      <c r="AQ62" s="72">
        <v>459.6345</v>
      </c>
      <c r="AR62" s="72">
        <v>467.22460000000001</v>
      </c>
      <c r="AS62" s="72">
        <v>443.51620000000003</v>
      </c>
      <c r="AT62" s="72">
        <v>465.67349999999999</v>
      </c>
      <c r="AU62" s="72">
        <v>452.07049999999998</v>
      </c>
      <c r="AV62" s="72">
        <v>440.56709999999998</v>
      </c>
      <c r="AW62" s="72">
        <v>457.72519999999997</v>
      </c>
      <c r="AX62" s="72">
        <v>455.13029999999998</v>
      </c>
      <c r="AY62" s="72">
        <v>436.18239999999997</v>
      </c>
      <c r="AZ62" s="72"/>
      <c r="BA62" s="72">
        <v>470.20339999999999</v>
      </c>
      <c r="BB62" s="72">
        <v>478.64749999999998</v>
      </c>
    </row>
    <row r="63" spans="1:54" ht="11.25" customHeight="1" x14ac:dyDescent="0.25">
      <c r="A63" s="72" t="s">
        <v>933</v>
      </c>
      <c r="B63" s="72" t="s">
        <v>917</v>
      </c>
      <c r="C63" s="72">
        <v>488.57249999999999</v>
      </c>
      <c r="D63" s="72">
        <v>102441.9519</v>
      </c>
      <c r="E63" s="72">
        <v>448.07870000000003</v>
      </c>
      <c r="F63" s="72">
        <v>11314.02</v>
      </c>
      <c r="G63" s="72"/>
      <c r="H63" s="72">
        <v>434.0949</v>
      </c>
      <c r="I63" s="72"/>
      <c r="J63" s="72">
        <v>296.63850000000002</v>
      </c>
      <c r="K63" s="72">
        <v>483.80090000000001</v>
      </c>
      <c r="L63" s="72">
        <v>85347.19</v>
      </c>
      <c r="M63" s="72">
        <v>468.64049999999997</v>
      </c>
      <c r="N63" s="72">
        <v>468.654</v>
      </c>
      <c r="O63" s="72">
        <v>462.89800000000002</v>
      </c>
      <c r="P63" s="72">
        <v>422.32209999999998</v>
      </c>
      <c r="Q63" s="72">
        <v>459.9812</v>
      </c>
      <c r="R63" s="72">
        <v>458.7217</v>
      </c>
      <c r="S63" s="72">
        <v>425.1497</v>
      </c>
      <c r="T63" s="72">
        <v>470.84379999999999</v>
      </c>
      <c r="U63" s="72">
        <v>443.27589999999998</v>
      </c>
      <c r="V63" s="72">
        <v>480.81560000000002</v>
      </c>
      <c r="W63" s="72">
        <v>445.83690000000001</v>
      </c>
      <c r="X63" s="72">
        <v>458.25650000000002</v>
      </c>
      <c r="Y63" s="72">
        <v>444.69459999999998</v>
      </c>
      <c r="Z63" s="72">
        <v>536.30150000000003</v>
      </c>
      <c r="AA63" s="72">
        <v>480.31610000000001</v>
      </c>
      <c r="AB63" s="72">
        <v>459.4119</v>
      </c>
      <c r="AC63" s="72">
        <v>471.38</v>
      </c>
      <c r="AD63" s="72"/>
      <c r="AE63" s="72"/>
      <c r="AF63" s="72"/>
      <c r="AG63" s="72">
        <v>470.26870000000002</v>
      </c>
      <c r="AH63" s="72">
        <v>455.1814</v>
      </c>
      <c r="AI63" s="72">
        <v>468.0455</v>
      </c>
      <c r="AJ63" s="72">
        <v>465.98680000000002</v>
      </c>
      <c r="AK63" s="72">
        <v>446.98219999999998</v>
      </c>
      <c r="AL63" s="72">
        <v>471.3777</v>
      </c>
      <c r="AM63" s="72">
        <v>462.87020000000001</v>
      </c>
      <c r="AN63" s="72">
        <v>462.1574</v>
      </c>
      <c r="AO63" s="72">
        <v>451.79419999999999</v>
      </c>
      <c r="AP63" s="72">
        <v>449.88279999999997</v>
      </c>
      <c r="AQ63" s="72">
        <v>455.02969999999999</v>
      </c>
      <c r="AR63" s="72">
        <v>465.45940000000002</v>
      </c>
      <c r="AS63" s="72">
        <v>446.46510000000001</v>
      </c>
      <c r="AT63" s="72">
        <v>471.95890000000003</v>
      </c>
      <c r="AU63" s="72">
        <v>445.8997</v>
      </c>
      <c r="AV63" s="72">
        <v>447.98239999999998</v>
      </c>
      <c r="AW63" s="72">
        <v>463.8177</v>
      </c>
      <c r="AX63" s="72">
        <v>457.89980000000003</v>
      </c>
      <c r="AY63" s="72">
        <v>439.7647</v>
      </c>
      <c r="AZ63" s="72"/>
      <c r="BA63" s="72">
        <v>480.64249999999998</v>
      </c>
      <c r="BB63" s="72">
        <v>479.012</v>
      </c>
    </row>
    <row r="64" spans="1:54" ht="11.25" customHeight="1" x14ac:dyDescent="0.25">
      <c r="A64" s="72" t="s">
        <v>932</v>
      </c>
      <c r="B64" s="72" t="s">
        <v>917</v>
      </c>
      <c r="C64" s="72">
        <v>480.86189999999999</v>
      </c>
      <c r="D64" s="72">
        <v>101378.1179</v>
      </c>
      <c r="E64" s="72">
        <v>440.69389999999999</v>
      </c>
      <c r="F64" s="72">
        <v>11036.73</v>
      </c>
      <c r="G64" s="72"/>
      <c r="H64" s="72">
        <v>427.45170000000002</v>
      </c>
      <c r="I64" s="72"/>
      <c r="J64" s="72">
        <v>288.01170000000002</v>
      </c>
      <c r="K64" s="72">
        <v>480.495</v>
      </c>
      <c r="L64" s="72">
        <v>85408.5</v>
      </c>
      <c r="M64" s="72">
        <v>469.50979999999998</v>
      </c>
      <c r="N64" s="72">
        <v>478.52539999999999</v>
      </c>
      <c r="O64" s="72">
        <v>454.65100000000001</v>
      </c>
      <c r="P64" s="72">
        <v>417.92110000000002</v>
      </c>
      <c r="Q64" s="72">
        <v>449.6995</v>
      </c>
      <c r="R64" s="72">
        <v>479.2217</v>
      </c>
      <c r="S64" s="72">
        <v>416.05529999999999</v>
      </c>
      <c r="T64" s="72">
        <v>463.94729999999998</v>
      </c>
      <c r="U64" s="72">
        <v>451.52289999999999</v>
      </c>
      <c r="V64" s="72">
        <v>471.44150000000002</v>
      </c>
      <c r="W64" s="72">
        <v>437.89780000000002</v>
      </c>
      <c r="X64" s="72">
        <v>460.90679999999998</v>
      </c>
      <c r="Y64" s="72">
        <v>437.22680000000003</v>
      </c>
      <c r="Z64" s="72">
        <v>532.12289999999996</v>
      </c>
      <c r="AA64" s="72">
        <v>475.6807</v>
      </c>
      <c r="AB64" s="72">
        <v>457.68950000000001</v>
      </c>
      <c r="AC64" s="72">
        <v>473.44659999999999</v>
      </c>
      <c r="AD64" s="72"/>
      <c r="AE64" s="72"/>
      <c r="AF64" s="72"/>
      <c r="AG64" s="72">
        <v>466.1859</v>
      </c>
      <c r="AH64" s="72">
        <v>453.17599999999999</v>
      </c>
      <c r="AI64" s="72">
        <v>468.1515</v>
      </c>
      <c r="AJ64" s="72">
        <v>464.3562</v>
      </c>
      <c r="AK64" s="72">
        <v>450.41320000000002</v>
      </c>
      <c r="AL64" s="72">
        <v>468.29579999999999</v>
      </c>
      <c r="AM64" s="72">
        <v>465.959</v>
      </c>
      <c r="AN64" s="72">
        <v>465.75630000000001</v>
      </c>
      <c r="AO64" s="72">
        <v>449.10169999999999</v>
      </c>
      <c r="AP64" s="72">
        <v>446.44720000000001</v>
      </c>
      <c r="AQ64" s="72">
        <v>462.80270000000002</v>
      </c>
      <c r="AR64" s="72">
        <v>473.0804</v>
      </c>
      <c r="AS64" s="72">
        <v>445.34019999999998</v>
      </c>
      <c r="AT64" s="72">
        <v>466.55369999999999</v>
      </c>
      <c r="AU64" s="72">
        <v>449.92720000000003</v>
      </c>
      <c r="AV64" s="72">
        <v>448.97800000000001</v>
      </c>
      <c r="AW64" s="72">
        <v>461.16930000000002</v>
      </c>
      <c r="AX64" s="72">
        <v>459.62270000000001</v>
      </c>
      <c r="AY64" s="72">
        <v>445.48239999999998</v>
      </c>
      <c r="AZ64" s="72"/>
      <c r="BA64" s="72">
        <v>467.86329999999998</v>
      </c>
      <c r="BB64" s="72">
        <v>466.07979999999998</v>
      </c>
    </row>
    <row r="65" spans="1:54" ht="11.25" customHeight="1" x14ac:dyDescent="0.25">
      <c r="A65" s="72" t="s">
        <v>931</v>
      </c>
      <c r="B65" s="72" t="s">
        <v>917</v>
      </c>
      <c r="C65" s="72">
        <v>487.64010000000002</v>
      </c>
      <c r="D65" s="72">
        <v>103131.4538</v>
      </c>
      <c r="E65" s="72">
        <v>442.89060000000001</v>
      </c>
      <c r="F65" s="72">
        <v>11103.08</v>
      </c>
      <c r="G65" s="72"/>
      <c r="H65" s="72">
        <v>425.7869</v>
      </c>
      <c r="I65" s="72"/>
      <c r="J65" s="72">
        <v>262.17450000000002</v>
      </c>
      <c r="K65" s="72">
        <v>512.85810000000004</v>
      </c>
      <c r="L65" s="72">
        <v>84893.3</v>
      </c>
      <c r="M65" s="72">
        <v>471.40359999999998</v>
      </c>
      <c r="N65" s="72">
        <v>467.31079999999997</v>
      </c>
      <c r="O65" s="72">
        <v>468.84980000000002</v>
      </c>
      <c r="P65" s="72">
        <v>418.0718</v>
      </c>
      <c r="Q65" s="72">
        <v>452.45710000000003</v>
      </c>
      <c r="R65" s="72">
        <v>471.23790000000002</v>
      </c>
      <c r="S65" s="72">
        <v>421.26690000000002</v>
      </c>
      <c r="T65" s="72">
        <v>465.48110000000003</v>
      </c>
      <c r="U65" s="72">
        <v>454.31220000000002</v>
      </c>
      <c r="V65" s="72">
        <v>469.80579999999998</v>
      </c>
      <c r="W65" s="72">
        <v>437.81060000000002</v>
      </c>
      <c r="X65" s="72">
        <v>466.41199999999998</v>
      </c>
      <c r="Y65" s="72">
        <v>442.76850000000002</v>
      </c>
      <c r="Z65" s="72">
        <v>537.34490000000005</v>
      </c>
      <c r="AA65" s="72">
        <v>478.76369999999997</v>
      </c>
      <c r="AB65" s="72">
        <v>465.1277</v>
      </c>
      <c r="AC65" s="72">
        <v>481.20699999999999</v>
      </c>
      <c r="AD65" s="72"/>
      <c r="AE65" s="72"/>
      <c r="AF65" s="72"/>
      <c r="AG65" s="72">
        <v>469.79320000000001</v>
      </c>
      <c r="AH65" s="72">
        <v>454.83420000000001</v>
      </c>
      <c r="AI65" s="72">
        <v>466.12970000000001</v>
      </c>
      <c r="AJ65" s="72">
        <v>464.45260000000002</v>
      </c>
      <c r="AK65" s="72">
        <v>443.21030000000002</v>
      </c>
      <c r="AL65" s="72">
        <v>462.0702</v>
      </c>
      <c r="AM65" s="72">
        <v>459.76850000000002</v>
      </c>
      <c r="AN65" s="72">
        <v>466.71</v>
      </c>
      <c r="AO65" s="72">
        <v>450.24599999999998</v>
      </c>
      <c r="AP65" s="72">
        <v>455.44600000000003</v>
      </c>
      <c r="AQ65" s="72">
        <v>459.92360000000002</v>
      </c>
      <c r="AR65" s="72">
        <v>472.62959999999998</v>
      </c>
      <c r="AS65" s="72">
        <v>447.7604</v>
      </c>
      <c r="AT65" s="72">
        <v>457.03129999999999</v>
      </c>
      <c r="AU65" s="72">
        <v>452.83359999999999</v>
      </c>
      <c r="AV65" s="72">
        <v>448.45549999999997</v>
      </c>
      <c r="AW65" s="72">
        <v>460.76740000000001</v>
      </c>
      <c r="AX65" s="72">
        <v>463.02050000000003</v>
      </c>
      <c r="AY65" s="72">
        <v>441.97879999999998</v>
      </c>
      <c r="AZ65" s="72"/>
      <c r="BA65" s="72">
        <v>469.68389999999999</v>
      </c>
      <c r="BB65" s="72">
        <v>469.27789999999999</v>
      </c>
    </row>
    <row r="66" spans="1:54" ht="11.25" customHeight="1" x14ac:dyDescent="0.25">
      <c r="A66" s="72" t="s">
        <v>930</v>
      </c>
      <c r="B66" s="72" t="s">
        <v>917</v>
      </c>
      <c r="C66" s="72">
        <v>483.23485483526702</v>
      </c>
      <c r="D66" s="72">
        <v>102582.561139945</v>
      </c>
      <c r="E66" s="72">
        <v>445.48609429352899</v>
      </c>
      <c r="F66" s="72">
        <v>11123.2326486241</v>
      </c>
      <c r="G66" s="72"/>
      <c r="H66" s="72">
        <v>425.57029667533402</v>
      </c>
      <c r="I66" s="72"/>
      <c r="J66" s="72">
        <v>282.56774526599798</v>
      </c>
      <c r="K66" s="72">
        <v>478.82970194270399</v>
      </c>
      <c r="L66" s="72">
        <v>84758.217714614497</v>
      </c>
      <c r="M66" s="72">
        <v>469.43064932290201</v>
      </c>
      <c r="N66" s="72">
        <v>466.16067740378202</v>
      </c>
      <c r="O66" s="72">
        <v>463.99912546962798</v>
      </c>
      <c r="P66" s="72">
        <v>420.974002899048</v>
      </c>
      <c r="Q66" s="72">
        <v>458.358013705345</v>
      </c>
      <c r="R66" s="72">
        <v>473.21083640400599</v>
      </c>
      <c r="S66" s="72">
        <v>423.55124170176703</v>
      </c>
      <c r="T66" s="72">
        <v>473.73395822607802</v>
      </c>
      <c r="U66" s="72">
        <v>455.29444686794301</v>
      </c>
      <c r="V66" s="72">
        <v>474.78113926332202</v>
      </c>
      <c r="W66" s="72">
        <v>446.85333154763498</v>
      </c>
      <c r="X66" s="72">
        <v>461.53328804087801</v>
      </c>
      <c r="Y66" s="72">
        <v>439.95274567861202</v>
      </c>
      <c r="Z66" s="72">
        <v>532.86610699579796</v>
      </c>
      <c r="AA66" s="72">
        <v>477.55114941489398</v>
      </c>
      <c r="AB66" s="72">
        <v>462.983574465294</v>
      </c>
      <c r="AC66" s="72">
        <v>480.32297785761199</v>
      </c>
      <c r="AD66" s="72"/>
      <c r="AE66" s="72"/>
      <c r="AF66" s="72"/>
      <c r="AG66" s="72">
        <v>466.899422780907</v>
      </c>
      <c r="AH66" s="72">
        <v>454.664419677848</v>
      </c>
      <c r="AI66" s="72">
        <v>468.17479421071101</v>
      </c>
      <c r="AJ66" s="72">
        <v>462.99024978629399</v>
      </c>
      <c r="AK66" s="72">
        <v>444.30512602176901</v>
      </c>
      <c r="AL66" s="72">
        <v>467.92099199827601</v>
      </c>
      <c r="AM66" s="72">
        <v>461.445077536707</v>
      </c>
      <c r="AN66" s="72">
        <v>463.355655377223</v>
      </c>
      <c r="AO66" s="72">
        <v>450.94776426244101</v>
      </c>
      <c r="AP66" s="72">
        <v>451.07916657832402</v>
      </c>
      <c r="AQ66" s="72">
        <v>463.86874546415299</v>
      </c>
      <c r="AR66" s="72">
        <v>470.172801063826</v>
      </c>
      <c r="AS66" s="72">
        <v>449.51153012241798</v>
      </c>
      <c r="AT66" s="72">
        <v>464.91505463018899</v>
      </c>
      <c r="AU66" s="72">
        <v>453.31240559790399</v>
      </c>
      <c r="AV66" s="72">
        <v>449.041907174659</v>
      </c>
      <c r="AW66" s="72">
        <v>460.33100810269099</v>
      </c>
      <c r="AX66" s="72">
        <v>458.353639549148</v>
      </c>
      <c r="AY66" s="72">
        <v>439.84710110692902</v>
      </c>
      <c r="AZ66" s="72"/>
      <c r="BA66" s="72">
        <v>472.43646448213298</v>
      </c>
      <c r="BB66" s="72">
        <v>476.98517276075302</v>
      </c>
    </row>
    <row r="67" spans="1:54" ht="11.25" customHeight="1" x14ac:dyDescent="0.25">
      <c r="A67" s="72" t="s">
        <v>929</v>
      </c>
      <c r="B67" s="72" t="s">
        <v>917</v>
      </c>
      <c r="C67" s="72">
        <v>483.26864544416799</v>
      </c>
      <c r="D67" s="72">
        <v>102563.897134971</v>
      </c>
      <c r="E67" s="72">
        <v>445.54543515129501</v>
      </c>
      <c r="F67" s="72">
        <v>11124.499040233301</v>
      </c>
      <c r="G67" s="72"/>
      <c r="H67" s="72">
        <v>425.77891886997497</v>
      </c>
      <c r="I67" s="72"/>
      <c r="J67" s="72">
        <v>282.67853801300299</v>
      </c>
      <c r="K67" s="72">
        <v>478.86759239321401</v>
      </c>
      <c r="L67" s="72">
        <v>84799.020849901703</v>
      </c>
      <c r="M67" s="72">
        <v>469.67590962448901</v>
      </c>
      <c r="N67" s="72">
        <v>466.44241240322299</v>
      </c>
      <c r="O67" s="72">
        <v>464.30470827627897</v>
      </c>
      <c r="P67" s="72">
        <v>421.25064250016999</v>
      </c>
      <c r="Q67" s="72">
        <v>458.53300072225198</v>
      </c>
      <c r="R67" s="72">
        <v>473.22301395552302</v>
      </c>
      <c r="S67" s="72">
        <v>423.80491101385002</v>
      </c>
      <c r="T67" s="72">
        <v>474.10804693404998</v>
      </c>
      <c r="U67" s="72">
        <v>455.71001324060802</v>
      </c>
      <c r="V67" s="72">
        <v>475.28888970095301</v>
      </c>
      <c r="W67" s="72">
        <v>447.09437479488901</v>
      </c>
      <c r="X67" s="72">
        <v>461.60209774536702</v>
      </c>
      <c r="Y67" s="72">
        <v>439.84450968188497</v>
      </c>
      <c r="Z67" s="72">
        <v>532.79085781511799</v>
      </c>
      <c r="AA67" s="72">
        <v>477.48120276174097</v>
      </c>
      <c r="AB67" s="72">
        <v>462.89692840537703</v>
      </c>
      <c r="AC67" s="72">
        <v>480.252432532836</v>
      </c>
      <c r="AD67" s="72"/>
      <c r="AE67" s="72"/>
      <c r="AF67" s="72"/>
      <c r="AG67" s="72">
        <v>466.642578874089</v>
      </c>
      <c r="AH67" s="72">
        <v>454.38841569661099</v>
      </c>
      <c r="AI67" s="72">
        <v>467.88952332195299</v>
      </c>
      <c r="AJ67" s="72">
        <v>462.71857678620597</v>
      </c>
      <c r="AK67" s="72">
        <v>444.056587549048</v>
      </c>
      <c r="AL67" s="72">
        <v>467.70829413895098</v>
      </c>
      <c r="AM67" s="72">
        <v>461.43605006215699</v>
      </c>
      <c r="AN67" s="72">
        <v>463.30635260455603</v>
      </c>
      <c r="AO67" s="72">
        <v>450.93358488429698</v>
      </c>
      <c r="AP67" s="72">
        <v>451.06672433922802</v>
      </c>
      <c r="AQ67" s="72">
        <v>463.87707532851999</v>
      </c>
      <c r="AR67" s="72">
        <v>470.231421944575</v>
      </c>
      <c r="AS67" s="72">
        <v>449.59397358317801</v>
      </c>
      <c r="AT67" s="72">
        <v>464.98205453340302</v>
      </c>
      <c r="AU67" s="72">
        <v>453.437949830207</v>
      </c>
      <c r="AV67" s="72">
        <v>449.17900474849898</v>
      </c>
      <c r="AW67" s="72">
        <v>460.46825890998599</v>
      </c>
      <c r="AX67" s="72">
        <v>458.445515330955</v>
      </c>
      <c r="AY67" s="72">
        <v>439.86849164044702</v>
      </c>
      <c r="AZ67" s="72"/>
      <c r="BA67" s="72">
        <v>472.375078011602</v>
      </c>
      <c r="BB67" s="72">
        <v>476.97043598651197</v>
      </c>
    </row>
    <row r="68" spans="1:54" ht="11.25" customHeight="1" x14ac:dyDescent="0.25">
      <c r="A68" s="72" t="s">
        <v>928</v>
      </c>
      <c r="B68" s="72" t="s">
        <v>917</v>
      </c>
      <c r="C68" s="72">
        <v>483.272384504152</v>
      </c>
      <c r="D68" s="72">
        <v>102568.00342362501</v>
      </c>
      <c r="E68" s="72">
        <v>445.53084283994002</v>
      </c>
      <c r="F68" s="72">
        <v>11124.281344791099</v>
      </c>
      <c r="G68" s="72"/>
      <c r="H68" s="72">
        <v>425.613772661403</v>
      </c>
      <c r="I68" s="72"/>
      <c r="J68" s="72">
        <v>282.91066964323397</v>
      </c>
      <c r="K68" s="72">
        <v>478.98282516706303</v>
      </c>
      <c r="L68" s="72">
        <v>84813.530533345896</v>
      </c>
      <c r="M68" s="72">
        <v>469.693309943278</v>
      </c>
      <c r="N68" s="72">
        <v>466.42450947071501</v>
      </c>
      <c r="O68" s="72">
        <v>464.46793896531301</v>
      </c>
      <c r="P68" s="72">
        <v>421.264947407036</v>
      </c>
      <c r="Q68" s="72">
        <v>458.63797992694703</v>
      </c>
      <c r="R68" s="72">
        <v>473.37883808925102</v>
      </c>
      <c r="S68" s="72">
        <v>423.90497870758298</v>
      </c>
      <c r="T68" s="72">
        <v>474.18739394424699</v>
      </c>
      <c r="U68" s="72">
        <v>455.71993629006403</v>
      </c>
      <c r="V68" s="72">
        <v>475.11246239976401</v>
      </c>
      <c r="W68" s="72">
        <v>447.07856291170401</v>
      </c>
      <c r="X68" s="72">
        <v>461.56198756874602</v>
      </c>
      <c r="Y68" s="72">
        <v>440.099112780101</v>
      </c>
      <c r="Z68" s="72">
        <v>533.027280565718</v>
      </c>
      <c r="AA68" s="72">
        <v>477.73205689582699</v>
      </c>
      <c r="AB68" s="72">
        <v>463.16542816224802</v>
      </c>
      <c r="AC68" s="72">
        <v>480.57840752190901</v>
      </c>
      <c r="AD68" s="72"/>
      <c r="AE68" s="72"/>
      <c r="AF68" s="72"/>
      <c r="AG68" s="72">
        <v>466.84842045374302</v>
      </c>
      <c r="AH68" s="72">
        <v>454.479855583399</v>
      </c>
      <c r="AI68" s="72">
        <v>468.03484991100697</v>
      </c>
      <c r="AJ68" s="72">
        <v>462.95884183768601</v>
      </c>
      <c r="AK68" s="72">
        <v>444.28997778459097</v>
      </c>
      <c r="AL68" s="72">
        <v>467.91521892603203</v>
      </c>
      <c r="AM68" s="72">
        <v>461.58256805469699</v>
      </c>
      <c r="AN68" s="72">
        <v>463.50140678069698</v>
      </c>
      <c r="AO68" s="72">
        <v>451.09769710325901</v>
      </c>
      <c r="AP68" s="72">
        <v>451.08352419504899</v>
      </c>
      <c r="AQ68" s="72">
        <v>463.74324394019601</v>
      </c>
      <c r="AR68" s="72">
        <v>470.05800981585099</v>
      </c>
      <c r="AS68" s="72">
        <v>449.43909816944603</v>
      </c>
      <c r="AT68" s="72">
        <v>464.86167797094998</v>
      </c>
      <c r="AU68" s="72">
        <v>453.25495090282101</v>
      </c>
      <c r="AV68" s="72">
        <v>449.00980167060601</v>
      </c>
      <c r="AW68" s="72">
        <v>460.27050825530603</v>
      </c>
      <c r="AX68" s="72">
        <v>458.29079463768301</v>
      </c>
      <c r="AY68" s="72">
        <v>439.85018456367197</v>
      </c>
      <c r="AZ68" s="72"/>
      <c r="BA68" s="72">
        <v>472.61571634244598</v>
      </c>
      <c r="BB68" s="72">
        <v>477.20176285709601</v>
      </c>
    </row>
    <row r="69" spans="1:54" ht="11.25" customHeight="1" x14ac:dyDescent="0.25">
      <c r="A69" s="72" t="s">
        <v>927</v>
      </c>
      <c r="B69" s="72" t="s">
        <v>917</v>
      </c>
      <c r="C69" s="72">
        <v>483.52602283533503</v>
      </c>
      <c r="D69" s="72">
        <v>102626.301887764</v>
      </c>
      <c r="E69" s="72">
        <v>445.66152031287697</v>
      </c>
      <c r="F69" s="72">
        <v>11126.6880322866</v>
      </c>
      <c r="G69" s="72"/>
      <c r="H69" s="72">
        <v>425.41370177721899</v>
      </c>
      <c r="I69" s="72"/>
      <c r="J69" s="72">
        <v>282.34393121314201</v>
      </c>
      <c r="K69" s="72">
        <v>478.894689174669</v>
      </c>
      <c r="L69" s="72">
        <v>84835.464570794706</v>
      </c>
      <c r="M69" s="72">
        <v>469.88704964503199</v>
      </c>
      <c r="N69" s="72">
        <v>466.76692957477297</v>
      </c>
      <c r="O69" s="72">
        <v>464.63740527739498</v>
      </c>
      <c r="P69" s="72">
        <v>421.45093476601301</v>
      </c>
      <c r="Q69" s="72">
        <v>458.78726232331297</v>
      </c>
      <c r="R69" s="72">
        <v>473.48804936667199</v>
      </c>
      <c r="S69" s="72">
        <v>423.987070275446</v>
      </c>
      <c r="T69" s="72">
        <v>474.31828779206501</v>
      </c>
      <c r="U69" s="72">
        <v>455.86490394705697</v>
      </c>
      <c r="V69" s="72">
        <v>475.47097206009198</v>
      </c>
      <c r="W69" s="72">
        <v>447.549617782741</v>
      </c>
      <c r="X69" s="72">
        <v>462.10887080909703</v>
      </c>
      <c r="Y69" s="72">
        <v>440.402220954678</v>
      </c>
      <c r="Z69" s="72">
        <v>533.33119103870501</v>
      </c>
      <c r="AA69" s="72">
        <v>477.98402869884399</v>
      </c>
      <c r="AB69" s="72">
        <v>463.33841773998103</v>
      </c>
      <c r="AC69" s="72">
        <v>480.68606055686502</v>
      </c>
      <c r="AD69" s="72"/>
      <c r="AE69" s="72"/>
      <c r="AF69" s="72"/>
      <c r="AG69" s="72">
        <v>467.28379145267598</v>
      </c>
      <c r="AH69" s="72">
        <v>455.01198656871401</v>
      </c>
      <c r="AI69" s="72">
        <v>468.51764583604199</v>
      </c>
      <c r="AJ69" s="72">
        <v>463.240796661091</v>
      </c>
      <c r="AK69" s="72">
        <v>444.58948467507901</v>
      </c>
      <c r="AL69" s="72">
        <v>468.37539235969399</v>
      </c>
      <c r="AM69" s="72">
        <v>461.885922478998</v>
      </c>
      <c r="AN69" s="72">
        <v>463.82793640740402</v>
      </c>
      <c r="AO69" s="72">
        <v>451.37371377398</v>
      </c>
      <c r="AP69" s="72">
        <v>451.50960873732998</v>
      </c>
      <c r="AQ69" s="72">
        <v>464.21841925212698</v>
      </c>
      <c r="AR69" s="72">
        <v>470.48623795332901</v>
      </c>
      <c r="AS69" s="72">
        <v>449.75599310228898</v>
      </c>
      <c r="AT69" s="72">
        <v>465.10286644280501</v>
      </c>
      <c r="AU69" s="72">
        <v>453.50929574534501</v>
      </c>
      <c r="AV69" s="72">
        <v>449.16048947153399</v>
      </c>
      <c r="AW69" s="72">
        <v>460.40631648383902</v>
      </c>
      <c r="AX69" s="72">
        <v>458.26292091607399</v>
      </c>
      <c r="AY69" s="72">
        <v>439.95792152596198</v>
      </c>
      <c r="AZ69" s="72"/>
      <c r="BA69" s="72">
        <v>472.38301813035599</v>
      </c>
      <c r="BB69" s="72">
        <v>476.95518425805801</v>
      </c>
    </row>
    <row r="70" spans="1:54" ht="11.25" customHeight="1" x14ac:dyDescent="0.25">
      <c r="A70" s="72" t="s">
        <v>926</v>
      </c>
      <c r="B70" s="72" t="s">
        <v>917</v>
      </c>
      <c r="C70" s="72">
        <v>483.13293731413899</v>
      </c>
      <c r="D70" s="72">
        <v>102540.213696575</v>
      </c>
      <c r="E70" s="72">
        <v>445.41643162862403</v>
      </c>
      <c r="F70" s="72">
        <v>11124.7583097973</v>
      </c>
      <c r="G70" s="72"/>
      <c r="H70" s="72">
        <v>425.69854469530702</v>
      </c>
      <c r="I70" s="72"/>
      <c r="J70" s="72">
        <v>282.88669427320201</v>
      </c>
      <c r="K70" s="72">
        <v>478.65563010579001</v>
      </c>
      <c r="L70" s="72">
        <v>84750.9882128553</v>
      </c>
      <c r="M70" s="72">
        <v>469.30608896773202</v>
      </c>
      <c r="N70" s="72">
        <v>466.05218469396902</v>
      </c>
      <c r="O70" s="72">
        <v>464.14990093860899</v>
      </c>
      <c r="P70" s="72">
        <v>421.063807230539</v>
      </c>
      <c r="Q70" s="72">
        <v>458.35226072484602</v>
      </c>
      <c r="R70" s="72">
        <v>473.03765416338399</v>
      </c>
      <c r="S70" s="72">
        <v>423.552231625795</v>
      </c>
      <c r="T70" s="72">
        <v>473.74325929156799</v>
      </c>
      <c r="U70" s="72">
        <v>455.218152206659</v>
      </c>
      <c r="V70" s="72">
        <v>474.56166966193803</v>
      </c>
      <c r="W70" s="72">
        <v>446.75957811429902</v>
      </c>
      <c r="X70" s="72">
        <v>461.23223956011299</v>
      </c>
      <c r="Y70" s="72">
        <v>439.54667852166898</v>
      </c>
      <c r="Z70" s="72">
        <v>532.37185942071005</v>
      </c>
      <c r="AA70" s="72">
        <v>477.12030741762902</v>
      </c>
      <c r="AB70" s="72">
        <v>462.56249730334099</v>
      </c>
      <c r="AC70" s="72">
        <v>479.88657567484199</v>
      </c>
      <c r="AD70" s="72"/>
      <c r="AE70" s="72"/>
      <c r="AF70" s="72"/>
      <c r="AG70" s="72">
        <v>466.55407728220899</v>
      </c>
      <c r="AH70" s="72">
        <v>454.42131454608898</v>
      </c>
      <c r="AI70" s="72">
        <v>467.89281629889302</v>
      </c>
      <c r="AJ70" s="72">
        <v>462.723269379702</v>
      </c>
      <c r="AK70" s="72">
        <v>444.04512520324602</v>
      </c>
      <c r="AL70" s="72">
        <v>467.609029197822</v>
      </c>
      <c r="AM70" s="72">
        <v>461.279738310379</v>
      </c>
      <c r="AN70" s="72">
        <v>463.21119946815003</v>
      </c>
      <c r="AO70" s="72">
        <v>450.87347964665798</v>
      </c>
      <c r="AP70" s="72">
        <v>450.96251200086402</v>
      </c>
      <c r="AQ70" s="72">
        <v>463.71745937591101</v>
      </c>
      <c r="AR70" s="72">
        <v>469.94403137872899</v>
      </c>
      <c r="AS70" s="72">
        <v>449.20065490063803</v>
      </c>
      <c r="AT70" s="72">
        <v>464.51732480397999</v>
      </c>
      <c r="AU70" s="72">
        <v>452.91911398765097</v>
      </c>
      <c r="AV70" s="72">
        <v>448.56616574085098</v>
      </c>
      <c r="AW70" s="72">
        <v>459.93965377253397</v>
      </c>
      <c r="AX70" s="72">
        <v>457.939738766272</v>
      </c>
      <c r="AY70" s="72">
        <v>439.51624293632898</v>
      </c>
      <c r="AZ70" s="72"/>
      <c r="BA70" s="72">
        <v>472.03781417865099</v>
      </c>
      <c r="BB70" s="72">
        <v>476.65371759322602</v>
      </c>
    </row>
    <row r="71" spans="1:54" ht="11.25" customHeight="1" x14ac:dyDescent="0.25">
      <c r="A71" s="72" t="s">
        <v>925</v>
      </c>
      <c r="B71" s="72" t="s">
        <v>917</v>
      </c>
      <c r="C71" s="72">
        <v>483.87403507109201</v>
      </c>
      <c r="D71" s="72">
        <v>102719.56899955199</v>
      </c>
      <c r="E71" s="72">
        <v>445.92145716666897</v>
      </c>
      <c r="F71" s="72">
        <v>11129.2413166842</v>
      </c>
      <c r="G71" s="72"/>
      <c r="H71" s="72">
        <v>425.927213863259</v>
      </c>
      <c r="I71" s="72"/>
      <c r="J71" s="72">
        <v>282.18304166177302</v>
      </c>
      <c r="K71" s="72">
        <v>479.06417893740303</v>
      </c>
      <c r="L71" s="72">
        <v>84877.349436678604</v>
      </c>
      <c r="M71" s="72">
        <v>470.09081908460701</v>
      </c>
      <c r="N71" s="72">
        <v>466.90869059278202</v>
      </c>
      <c r="O71" s="72">
        <v>464.90288447488098</v>
      </c>
      <c r="P71" s="72">
        <v>422.00660917631802</v>
      </c>
      <c r="Q71" s="72">
        <v>459.32060960022397</v>
      </c>
      <c r="R71" s="72">
        <v>474.52573298724701</v>
      </c>
      <c r="S71" s="72">
        <v>424.86189432959299</v>
      </c>
      <c r="T71" s="72">
        <v>475.41445096848298</v>
      </c>
      <c r="U71" s="72">
        <v>456.87414685766697</v>
      </c>
      <c r="V71" s="72">
        <v>475.71344397709601</v>
      </c>
      <c r="W71" s="72">
        <v>448.24453113892298</v>
      </c>
      <c r="X71" s="72">
        <v>463.172771057403</v>
      </c>
      <c r="Y71" s="72">
        <v>441.267415814929</v>
      </c>
      <c r="Z71" s="72">
        <v>534.40281115268795</v>
      </c>
      <c r="AA71" s="72">
        <v>478.97879199325899</v>
      </c>
      <c r="AB71" s="72">
        <v>464.39625170365201</v>
      </c>
      <c r="AC71" s="72">
        <v>481.76094129730399</v>
      </c>
      <c r="AD71" s="72"/>
      <c r="AE71" s="72"/>
      <c r="AF71" s="72"/>
      <c r="AG71" s="72">
        <v>468.11229848271699</v>
      </c>
      <c r="AH71" s="72">
        <v>455.83561722679701</v>
      </c>
      <c r="AI71" s="72">
        <v>469.4414451934</v>
      </c>
      <c r="AJ71" s="72">
        <v>464.18420727387701</v>
      </c>
      <c r="AK71" s="72">
        <v>445.41719031150399</v>
      </c>
      <c r="AL71" s="72">
        <v>469.08112045256797</v>
      </c>
      <c r="AM71" s="72">
        <v>462.45215656980002</v>
      </c>
      <c r="AN71" s="72">
        <v>464.41358426122298</v>
      </c>
      <c r="AO71" s="72">
        <v>451.88571759007999</v>
      </c>
      <c r="AP71" s="72">
        <v>452.05517530521502</v>
      </c>
      <c r="AQ71" s="72">
        <v>464.89788216070502</v>
      </c>
      <c r="AR71" s="72">
        <v>471.259821973339</v>
      </c>
      <c r="AS71" s="72">
        <v>450.39934412239899</v>
      </c>
      <c r="AT71" s="72">
        <v>465.86289885169401</v>
      </c>
      <c r="AU71" s="72">
        <v>453.99671930187702</v>
      </c>
      <c r="AV71" s="72">
        <v>449.60195650739701</v>
      </c>
      <c r="AW71" s="72">
        <v>460.88128530607702</v>
      </c>
      <c r="AX71" s="72">
        <v>458.78936026422002</v>
      </c>
      <c r="AY71" s="72">
        <v>440.522282402261</v>
      </c>
      <c r="AZ71" s="72"/>
      <c r="BA71" s="72">
        <v>473.48857097994102</v>
      </c>
      <c r="BB71" s="72">
        <v>477.90928155610601</v>
      </c>
    </row>
    <row r="72" spans="1:54" ht="11.25" customHeight="1" x14ac:dyDescent="0.25">
      <c r="A72" s="72" t="s">
        <v>924</v>
      </c>
      <c r="B72" s="72" t="s">
        <v>917</v>
      </c>
      <c r="C72" s="72">
        <v>484.16419462109798</v>
      </c>
      <c r="D72" s="72">
        <v>102670.89954944199</v>
      </c>
      <c r="E72" s="72">
        <v>445.748772611719</v>
      </c>
      <c r="F72" s="72">
        <v>11126.8425692201</v>
      </c>
      <c r="G72" s="72"/>
      <c r="H72" s="72">
        <v>425.49296337654403</v>
      </c>
      <c r="I72" s="72"/>
      <c r="J72" s="72">
        <v>282.76328077031002</v>
      </c>
      <c r="K72" s="72">
        <v>478.584275248918</v>
      </c>
      <c r="L72" s="72">
        <v>84770.167392154995</v>
      </c>
      <c r="M72" s="72">
        <v>469.73320563050299</v>
      </c>
      <c r="N72" s="72">
        <v>466.96780956998498</v>
      </c>
      <c r="O72" s="72">
        <v>465.02781718029303</v>
      </c>
      <c r="P72" s="72">
        <v>421.89973872236698</v>
      </c>
      <c r="Q72" s="72">
        <v>459.363631117502</v>
      </c>
      <c r="R72" s="72">
        <v>474.057633659511</v>
      </c>
      <c r="S72" s="72">
        <v>424.31890454157701</v>
      </c>
      <c r="T72" s="72">
        <v>474.84665437625398</v>
      </c>
      <c r="U72" s="72">
        <v>456.34594070976198</v>
      </c>
      <c r="V72" s="72">
        <v>475.81088732440401</v>
      </c>
      <c r="W72" s="72">
        <v>448.16118760226902</v>
      </c>
      <c r="X72" s="72">
        <v>462.74765352796197</v>
      </c>
      <c r="Y72" s="72">
        <v>440.739045286421</v>
      </c>
      <c r="Z72" s="72">
        <v>533.554634316327</v>
      </c>
      <c r="AA72" s="72">
        <v>478.05289865353501</v>
      </c>
      <c r="AB72" s="72">
        <v>463.51040354055601</v>
      </c>
      <c r="AC72" s="72">
        <v>480.95123545017998</v>
      </c>
      <c r="AD72" s="72"/>
      <c r="AE72" s="72"/>
      <c r="AF72" s="72"/>
      <c r="AG72" s="72">
        <v>467.68032432821298</v>
      </c>
      <c r="AH72" s="72">
        <v>455.369654892992</v>
      </c>
      <c r="AI72" s="72">
        <v>468.75569842917002</v>
      </c>
      <c r="AJ72" s="72">
        <v>463.56424603297802</v>
      </c>
      <c r="AK72" s="72">
        <v>444.85995031821602</v>
      </c>
      <c r="AL72" s="72">
        <v>468.51186590364603</v>
      </c>
      <c r="AM72" s="72">
        <v>462.23326072258101</v>
      </c>
      <c r="AN72" s="72">
        <v>464.19710515954699</v>
      </c>
      <c r="AO72" s="72">
        <v>451.82025212197198</v>
      </c>
      <c r="AP72" s="72">
        <v>451.88589932660801</v>
      </c>
      <c r="AQ72" s="72">
        <v>464.50510820648299</v>
      </c>
      <c r="AR72" s="72">
        <v>470.85121735844501</v>
      </c>
      <c r="AS72" s="72">
        <v>450.13212922419001</v>
      </c>
      <c r="AT72" s="72">
        <v>465.58056151854498</v>
      </c>
      <c r="AU72" s="72">
        <v>454.37733957194098</v>
      </c>
      <c r="AV72" s="72">
        <v>450.22851847406503</v>
      </c>
      <c r="AW72" s="72">
        <v>461.55737050529001</v>
      </c>
      <c r="AX72" s="72">
        <v>459.56530763467998</v>
      </c>
      <c r="AY72" s="72">
        <v>440.87247866728302</v>
      </c>
      <c r="AZ72" s="72"/>
      <c r="BA72" s="72">
        <v>473.11389245222603</v>
      </c>
      <c r="BB72" s="72">
        <v>477.47646435948201</v>
      </c>
    </row>
    <row r="73" spans="1:54" ht="11.25" customHeight="1" x14ac:dyDescent="0.25">
      <c r="A73" s="72" t="s">
        <v>923</v>
      </c>
      <c r="B73" s="72" t="s">
        <v>917</v>
      </c>
      <c r="C73" s="72">
        <v>483.27475247191597</v>
      </c>
      <c r="D73" s="72">
        <v>102563.66969799899</v>
      </c>
      <c r="E73" s="72">
        <v>445.46831027890101</v>
      </c>
      <c r="F73" s="72">
        <v>11124.4264519808</v>
      </c>
      <c r="G73" s="72"/>
      <c r="H73" s="72">
        <v>425.70710840388398</v>
      </c>
      <c r="I73" s="72"/>
      <c r="J73" s="72">
        <v>282.53345417471201</v>
      </c>
      <c r="K73" s="72">
        <v>478.92356504148199</v>
      </c>
      <c r="L73" s="72">
        <v>84777.473063412603</v>
      </c>
      <c r="M73" s="72">
        <v>469.55263477116301</v>
      </c>
      <c r="N73" s="72">
        <v>466.37227248946903</v>
      </c>
      <c r="O73" s="72">
        <v>464.44402725069898</v>
      </c>
      <c r="P73" s="72">
        <v>421.27115501743901</v>
      </c>
      <c r="Q73" s="72">
        <v>458.62266639241301</v>
      </c>
      <c r="R73" s="72">
        <v>473.45800321171998</v>
      </c>
      <c r="S73" s="72">
        <v>423.69543882007099</v>
      </c>
      <c r="T73" s="72">
        <v>474.02040299920498</v>
      </c>
      <c r="U73" s="72">
        <v>455.54615379539899</v>
      </c>
      <c r="V73" s="72">
        <v>475.001349521208</v>
      </c>
      <c r="W73" s="72">
        <v>447.07138649539399</v>
      </c>
      <c r="X73" s="72">
        <v>461.47235695977702</v>
      </c>
      <c r="Y73" s="72">
        <v>439.80564667656603</v>
      </c>
      <c r="Z73" s="72">
        <v>532.73466031258295</v>
      </c>
      <c r="AA73" s="72">
        <v>477.37037039335002</v>
      </c>
      <c r="AB73" s="72">
        <v>462.777358032211</v>
      </c>
      <c r="AC73" s="72">
        <v>480.182996752527</v>
      </c>
      <c r="AD73" s="72"/>
      <c r="AE73" s="72"/>
      <c r="AF73" s="72"/>
      <c r="AG73" s="72">
        <v>466.86518548528102</v>
      </c>
      <c r="AH73" s="72">
        <v>454.61157872594401</v>
      </c>
      <c r="AI73" s="72">
        <v>468.14969243708902</v>
      </c>
      <c r="AJ73" s="72">
        <v>462.90451602128201</v>
      </c>
      <c r="AK73" s="72">
        <v>444.25524720312097</v>
      </c>
      <c r="AL73" s="72">
        <v>467.85921050412901</v>
      </c>
      <c r="AM73" s="72">
        <v>461.55024310128402</v>
      </c>
      <c r="AN73" s="72">
        <v>463.56570232148698</v>
      </c>
      <c r="AO73" s="72">
        <v>451.15400650993303</v>
      </c>
      <c r="AP73" s="72">
        <v>451.30397360872502</v>
      </c>
      <c r="AQ73" s="72">
        <v>463.98836457578102</v>
      </c>
      <c r="AR73" s="72">
        <v>470.23552766852202</v>
      </c>
      <c r="AS73" s="72">
        <v>449.56093129882203</v>
      </c>
      <c r="AT73" s="72">
        <v>464.91433732500002</v>
      </c>
      <c r="AU73" s="72">
        <v>453.349798308321</v>
      </c>
      <c r="AV73" s="72">
        <v>449.11445815756502</v>
      </c>
      <c r="AW73" s="72">
        <v>460.45358802795602</v>
      </c>
      <c r="AX73" s="72">
        <v>458.52646614158101</v>
      </c>
      <c r="AY73" s="72">
        <v>440.00065257203698</v>
      </c>
      <c r="AZ73" s="72"/>
      <c r="BA73" s="72">
        <v>472.45987145879201</v>
      </c>
      <c r="BB73" s="72">
        <v>476.90221733797398</v>
      </c>
    </row>
    <row r="74" spans="1:54" ht="11.25" customHeight="1" x14ac:dyDescent="0.25">
      <c r="A74" s="72" t="s">
        <v>922</v>
      </c>
      <c r="B74" s="72" t="s">
        <v>917</v>
      </c>
      <c r="C74" s="72">
        <v>483.30617481134499</v>
      </c>
      <c r="D74" s="72">
        <v>102597.795141706</v>
      </c>
      <c r="E74" s="72">
        <v>445.62363929332503</v>
      </c>
      <c r="F74" s="72">
        <v>11126.340829027</v>
      </c>
      <c r="G74" s="72"/>
      <c r="H74" s="72">
        <v>425.53696515873997</v>
      </c>
      <c r="I74" s="72"/>
      <c r="J74" s="72">
        <v>282.37461976619397</v>
      </c>
      <c r="K74" s="72">
        <v>478.77391683984899</v>
      </c>
      <c r="L74" s="72">
        <v>84786.723155129395</v>
      </c>
      <c r="M74" s="72">
        <v>469.65670376669601</v>
      </c>
      <c r="N74" s="72">
        <v>466.46896256336998</v>
      </c>
      <c r="O74" s="72">
        <v>464.45315971303398</v>
      </c>
      <c r="P74" s="72">
        <v>421.23518907954798</v>
      </c>
      <c r="Q74" s="72">
        <v>458.53310235632603</v>
      </c>
      <c r="R74" s="72">
        <v>472.85071061619999</v>
      </c>
      <c r="S74" s="72">
        <v>423.79050228074101</v>
      </c>
      <c r="T74" s="72">
        <v>474.06754007963298</v>
      </c>
      <c r="U74" s="72">
        <v>455.821750019788</v>
      </c>
      <c r="V74" s="72">
        <v>475.31691939893602</v>
      </c>
      <c r="W74" s="72">
        <v>447.23582853810802</v>
      </c>
      <c r="X74" s="72">
        <v>461.766915177079</v>
      </c>
      <c r="Y74" s="72">
        <v>439.95537715673902</v>
      </c>
      <c r="Z74" s="72">
        <v>532.86752330725801</v>
      </c>
      <c r="AA74" s="72">
        <v>477.56281960965799</v>
      </c>
      <c r="AB74" s="72">
        <v>463.039585058456</v>
      </c>
      <c r="AC74" s="72">
        <v>480.42632638700201</v>
      </c>
      <c r="AD74" s="72"/>
      <c r="AE74" s="72"/>
      <c r="AF74" s="72"/>
      <c r="AG74" s="72">
        <v>466.78095292486</v>
      </c>
      <c r="AH74" s="72">
        <v>454.47984250332303</v>
      </c>
      <c r="AI74" s="72">
        <v>468.00615165240703</v>
      </c>
      <c r="AJ74" s="72">
        <v>462.80281475969002</v>
      </c>
      <c r="AK74" s="72">
        <v>444.195239623215</v>
      </c>
      <c r="AL74" s="72">
        <v>467.89142476845399</v>
      </c>
      <c r="AM74" s="72">
        <v>461.506268633947</v>
      </c>
      <c r="AN74" s="72">
        <v>463.50433157028198</v>
      </c>
      <c r="AO74" s="72">
        <v>451.02407805311998</v>
      </c>
      <c r="AP74" s="72">
        <v>451.12735642933302</v>
      </c>
      <c r="AQ74" s="72">
        <v>463.67511696948901</v>
      </c>
      <c r="AR74" s="72">
        <v>469.99074466463702</v>
      </c>
      <c r="AS74" s="72">
        <v>449.36207844051899</v>
      </c>
      <c r="AT74" s="72">
        <v>464.98399486086799</v>
      </c>
      <c r="AU74" s="72">
        <v>453.46391553621902</v>
      </c>
      <c r="AV74" s="72">
        <v>449.13589381218497</v>
      </c>
      <c r="AW74" s="72">
        <v>460.39805912412601</v>
      </c>
      <c r="AX74" s="72">
        <v>458.34569600129203</v>
      </c>
      <c r="AY74" s="72">
        <v>439.78705817926601</v>
      </c>
      <c r="AZ74" s="72"/>
      <c r="BA74" s="72">
        <v>472.31159777261001</v>
      </c>
      <c r="BB74" s="72">
        <v>476.81620002483902</v>
      </c>
    </row>
    <row r="75" spans="1:54" ht="11.25" customHeight="1" x14ac:dyDescent="0.25">
      <c r="A75" s="72" t="s">
        <v>921</v>
      </c>
      <c r="B75" s="72" t="s">
        <v>917</v>
      </c>
      <c r="C75" s="72">
        <v>482.80577234281702</v>
      </c>
      <c r="D75" s="72">
        <v>102499.101984245</v>
      </c>
      <c r="E75" s="72">
        <v>445.275899447109</v>
      </c>
      <c r="F75" s="72">
        <v>11121.991032883299</v>
      </c>
      <c r="G75" s="72"/>
      <c r="H75" s="72">
        <v>425.91980879173502</v>
      </c>
      <c r="I75" s="72"/>
      <c r="J75" s="72">
        <v>282.90136032041403</v>
      </c>
      <c r="K75" s="72">
        <v>479.05833423792097</v>
      </c>
      <c r="L75" s="72">
        <v>84852.846744743205</v>
      </c>
      <c r="M75" s="72">
        <v>470.05474956681297</v>
      </c>
      <c r="N75" s="72">
        <v>466.96271850206102</v>
      </c>
      <c r="O75" s="72">
        <v>464.76825673989299</v>
      </c>
      <c r="P75" s="72">
        <v>421.55234792176202</v>
      </c>
      <c r="Q75" s="72">
        <v>458.846142017121</v>
      </c>
      <c r="R75" s="72">
        <v>473.50413379649001</v>
      </c>
      <c r="S75" s="72">
        <v>423.94339849834199</v>
      </c>
      <c r="T75" s="72">
        <v>474.22272151809398</v>
      </c>
      <c r="U75" s="72">
        <v>455.91048013173901</v>
      </c>
      <c r="V75" s="72">
        <v>475.446561345921</v>
      </c>
      <c r="W75" s="72">
        <v>447.25852391690802</v>
      </c>
      <c r="X75" s="72">
        <v>461.74104686849199</v>
      </c>
      <c r="Y75" s="72">
        <v>439.90192329048301</v>
      </c>
      <c r="Z75" s="72">
        <v>532.807125602003</v>
      </c>
      <c r="AA75" s="72">
        <v>477.63617209179102</v>
      </c>
      <c r="AB75" s="72">
        <v>463.174537961829</v>
      </c>
      <c r="AC75" s="72">
        <v>480.59237286766199</v>
      </c>
      <c r="AD75" s="72"/>
      <c r="AE75" s="72"/>
      <c r="AF75" s="72"/>
      <c r="AG75" s="72">
        <v>466.88249792856698</v>
      </c>
      <c r="AH75" s="72">
        <v>454.57838789536601</v>
      </c>
      <c r="AI75" s="72">
        <v>468.10572169389599</v>
      </c>
      <c r="AJ75" s="72">
        <v>462.99795659549801</v>
      </c>
      <c r="AK75" s="72">
        <v>444.37008129493398</v>
      </c>
      <c r="AL75" s="72">
        <v>468.10080751805202</v>
      </c>
      <c r="AM75" s="72">
        <v>461.63034743967597</v>
      </c>
      <c r="AN75" s="72">
        <v>463.59584704389601</v>
      </c>
      <c r="AO75" s="72">
        <v>451.151129992802</v>
      </c>
      <c r="AP75" s="72">
        <v>451.12156296461302</v>
      </c>
      <c r="AQ75" s="72">
        <v>463.69934077449699</v>
      </c>
      <c r="AR75" s="72">
        <v>470.00321434372302</v>
      </c>
      <c r="AS75" s="72">
        <v>449.38913662706301</v>
      </c>
      <c r="AT75" s="72">
        <v>464.86752633342502</v>
      </c>
      <c r="AU75" s="72">
        <v>453.39593533860199</v>
      </c>
      <c r="AV75" s="72">
        <v>449.184740734164</v>
      </c>
      <c r="AW75" s="72">
        <v>460.42280913911702</v>
      </c>
      <c r="AX75" s="72">
        <v>458.47058961572799</v>
      </c>
      <c r="AY75" s="72">
        <v>439.83406491690499</v>
      </c>
      <c r="AZ75" s="72"/>
      <c r="BA75" s="72">
        <v>472.40808744491198</v>
      </c>
      <c r="BB75" s="72">
        <v>476.95431733813803</v>
      </c>
    </row>
    <row r="76" spans="1:54" ht="11.25" customHeight="1" x14ac:dyDescent="0.25">
      <c r="A76" s="72" t="s">
        <v>920</v>
      </c>
      <c r="B76" s="72" t="s">
        <v>917</v>
      </c>
      <c r="C76" s="72">
        <v>482.980757311932</v>
      </c>
      <c r="D76" s="72">
        <v>102538.211695961</v>
      </c>
      <c r="E76" s="72">
        <v>445.44194862728602</v>
      </c>
      <c r="F76" s="72">
        <v>11127.7791866442</v>
      </c>
      <c r="G76" s="72"/>
      <c r="H76" s="72">
        <v>425.49795352194502</v>
      </c>
      <c r="I76" s="72"/>
      <c r="J76" s="72">
        <v>282.838307251039</v>
      </c>
      <c r="K76" s="72">
        <v>478.68967832142499</v>
      </c>
      <c r="L76" s="72">
        <v>84746.587535580402</v>
      </c>
      <c r="M76" s="72">
        <v>469.37582348341903</v>
      </c>
      <c r="N76" s="72">
        <v>466.31789957593497</v>
      </c>
      <c r="O76" s="72">
        <v>464.28494997135499</v>
      </c>
      <c r="P76" s="72">
        <v>421.179001988359</v>
      </c>
      <c r="Q76" s="72">
        <v>458.49437904693298</v>
      </c>
      <c r="R76" s="72">
        <v>473.21993747441701</v>
      </c>
      <c r="S76" s="72">
        <v>423.58653309505399</v>
      </c>
      <c r="T76" s="72">
        <v>473.81573922416499</v>
      </c>
      <c r="U76" s="72">
        <v>455.43000367554998</v>
      </c>
      <c r="V76" s="72">
        <v>475.02001824619703</v>
      </c>
      <c r="W76" s="72">
        <v>447.12241530455202</v>
      </c>
      <c r="X76" s="72">
        <v>461.57436759586398</v>
      </c>
      <c r="Y76" s="72">
        <v>439.81924839246301</v>
      </c>
      <c r="Z76" s="72">
        <v>532.58959874819902</v>
      </c>
      <c r="AA76" s="72">
        <v>477.30976602611298</v>
      </c>
      <c r="AB76" s="72">
        <v>462.73975474591703</v>
      </c>
      <c r="AC76" s="72">
        <v>480.22590440741101</v>
      </c>
      <c r="AD76" s="72"/>
      <c r="AE76" s="72"/>
      <c r="AF76" s="72"/>
      <c r="AG76" s="72">
        <v>466.87552344794801</v>
      </c>
      <c r="AH76" s="72">
        <v>454.46977107392001</v>
      </c>
      <c r="AI76" s="72">
        <v>467.875211946408</v>
      </c>
      <c r="AJ76" s="72">
        <v>462.76460897983202</v>
      </c>
      <c r="AK76" s="72">
        <v>444.070572983891</v>
      </c>
      <c r="AL76" s="72">
        <v>467.76404310028897</v>
      </c>
      <c r="AM76" s="72">
        <v>461.46196115037202</v>
      </c>
      <c r="AN76" s="72">
        <v>463.39633010290203</v>
      </c>
      <c r="AO76" s="72">
        <v>451.11923121908399</v>
      </c>
      <c r="AP76" s="72">
        <v>451.165415766325</v>
      </c>
      <c r="AQ76" s="72">
        <v>463.793309191942</v>
      </c>
      <c r="AR76" s="72">
        <v>469.98898115527498</v>
      </c>
      <c r="AS76" s="72">
        <v>449.33401565841098</v>
      </c>
      <c r="AT76" s="72">
        <v>464.76816155188402</v>
      </c>
      <c r="AU76" s="72">
        <v>453.29339942832098</v>
      </c>
      <c r="AV76" s="72">
        <v>449.05953433001002</v>
      </c>
      <c r="AW76" s="72">
        <v>460.42102333838397</v>
      </c>
      <c r="AX76" s="72">
        <v>458.355776892145</v>
      </c>
      <c r="AY76" s="72">
        <v>439.73003829424698</v>
      </c>
      <c r="AZ76" s="72"/>
      <c r="BA76" s="72">
        <v>472.262479971125</v>
      </c>
      <c r="BB76" s="72">
        <v>476.62220018661401</v>
      </c>
    </row>
    <row r="77" spans="1:54" ht="11.25" customHeight="1" x14ac:dyDescent="0.25">
      <c r="A77" s="72" t="s">
        <v>919</v>
      </c>
      <c r="B77" s="72" t="s">
        <v>917</v>
      </c>
      <c r="C77" s="72">
        <v>483.32906963233398</v>
      </c>
      <c r="D77" s="72">
        <v>102530.29074570601</v>
      </c>
      <c r="E77" s="72">
        <v>445.36927504332601</v>
      </c>
      <c r="F77" s="72">
        <v>11122.2442918784</v>
      </c>
      <c r="G77" s="72"/>
      <c r="H77" s="72">
        <v>425.64221146704199</v>
      </c>
      <c r="I77" s="72"/>
      <c r="J77" s="72">
        <v>282.89810027570798</v>
      </c>
      <c r="K77" s="72">
        <v>478.95682394946499</v>
      </c>
      <c r="L77" s="72">
        <v>84823.511696290894</v>
      </c>
      <c r="M77" s="72">
        <v>469.81572989549801</v>
      </c>
      <c r="N77" s="72">
        <v>466.71246091588301</v>
      </c>
      <c r="O77" s="72">
        <v>464.732549680087</v>
      </c>
      <c r="P77" s="72">
        <v>421.66270523057398</v>
      </c>
      <c r="Q77" s="72">
        <v>459.08329742923098</v>
      </c>
      <c r="R77" s="72">
        <v>473.76658040959802</v>
      </c>
      <c r="S77" s="72">
        <v>424.110550117608</v>
      </c>
      <c r="T77" s="72">
        <v>474.24023015938599</v>
      </c>
      <c r="U77" s="72">
        <v>455.86008923014703</v>
      </c>
      <c r="V77" s="72">
        <v>475.10450255165603</v>
      </c>
      <c r="W77" s="72">
        <v>447.19470739346201</v>
      </c>
      <c r="X77" s="72">
        <v>461.90058272059503</v>
      </c>
      <c r="Y77" s="72">
        <v>440.140851648048</v>
      </c>
      <c r="Z77" s="72">
        <v>533.07668048500398</v>
      </c>
      <c r="AA77" s="72">
        <v>477.78523145645698</v>
      </c>
      <c r="AB77" s="72">
        <v>463.211620859204</v>
      </c>
      <c r="AC77" s="72">
        <v>480.55769202191198</v>
      </c>
      <c r="AD77" s="72"/>
      <c r="AE77" s="72"/>
      <c r="AF77" s="72"/>
      <c r="AG77" s="72">
        <v>467.16867031341502</v>
      </c>
      <c r="AH77" s="72">
        <v>454.90898792102001</v>
      </c>
      <c r="AI77" s="72">
        <v>468.35847337659698</v>
      </c>
      <c r="AJ77" s="72">
        <v>463.221436845472</v>
      </c>
      <c r="AK77" s="72">
        <v>444.40398559035202</v>
      </c>
      <c r="AL77" s="72">
        <v>468.01397657023301</v>
      </c>
      <c r="AM77" s="72">
        <v>461.70513962996898</v>
      </c>
      <c r="AN77" s="72">
        <v>463.67254221750602</v>
      </c>
      <c r="AO77" s="72">
        <v>451.35827912699199</v>
      </c>
      <c r="AP77" s="72">
        <v>451.485505228188</v>
      </c>
      <c r="AQ77" s="72">
        <v>464.12541144888303</v>
      </c>
      <c r="AR77" s="72">
        <v>470.40716558259197</v>
      </c>
      <c r="AS77" s="72">
        <v>449.66278897169502</v>
      </c>
      <c r="AT77" s="72">
        <v>465.02747649668299</v>
      </c>
      <c r="AU77" s="72">
        <v>453.312089111484</v>
      </c>
      <c r="AV77" s="72">
        <v>449.02319681565803</v>
      </c>
      <c r="AW77" s="72">
        <v>460.28929707143698</v>
      </c>
      <c r="AX77" s="72">
        <v>458.28340178116503</v>
      </c>
      <c r="AY77" s="72">
        <v>439.85506667017597</v>
      </c>
      <c r="AZ77" s="72"/>
      <c r="BA77" s="72">
        <v>472.50068565684501</v>
      </c>
      <c r="BB77" s="72">
        <v>477.07646608149298</v>
      </c>
    </row>
    <row r="78" spans="1:54" ht="11.25" customHeight="1" x14ac:dyDescent="0.25">
      <c r="A78" s="72" t="s">
        <v>918</v>
      </c>
      <c r="B78" s="72" t="s">
        <v>917</v>
      </c>
      <c r="C78" s="72">
        <v>483.31671464267299</v>
      </c>
      <c r="D78" s="72">
        <v>102573.075517334</v>
      </c>
      <c r="E78" s="72">
        <v>445.51535965654699</v>
      </c>
      <c r="F78" s="72">
        <v>11126.5796554149</v>
      </c>
      <c r="G78" s="72"/>
      <c r="H78" s="72">
        <v>425.96057727979098</v>
      </c>
      <c r="I78" s="72"/>
      <c r="J78" s="72">
        <v>282.94925965170899</v>
      </c>
      <c r="K78" s="72">
        <v>479.03327788621101</v>
      </c>
      <c r="L78" s="72">
        <v>84816.264925720199</v>
      </c>
      <c r="M78" s="72">
        <v>469.768600132789</v>
      </c>
      <c r="N78" s="72">
        <v>466.68297121867602</v>
      </c>
      <c r="O78" s="72">
        <v>464.578549677789</v>
      </c>
      <c r="P78" s="72">
        <v>421.38774013001699</v>
      </c>
      <c r="Q78" s="72">
        <v>458.60230367152002</v>
      </c>
      <c r="R78" s="72">
        <v>473.30435665165402</v>
      </c>
      <c r="S78" s="72">
        <v>423.80622088855301</v>
      </c>
      <c r="T78" s="72">
        <v>473.99852389935802</v>
      </c>
      <c r="U78" s="72">
        <v>455.57771124941399</v>
      </c>
      <c r="V78" s="72">
        <v>475.15798806762501</v>
      </c>
      <c r="W78" s="72">
        <v>447.11668079972702</v>
      </c>
      <c r="X78" s="72">
        <v>461.78650467334802</v>
      </c>
      <c r="Y78" s="72">
        <v>439.94022900571201</v>
      </c>
      <c r="Z78" s="72">
        <v>532.84981687417098</v>
      </c>
      <c r="AA78" s="72">
        <v>477.53997339231898</v>
      </c>
      <c r="AB78" s="72">
        <v>462.966373009915</v>
      </c>
      <c r="AC78" s="72">
        <v>480.36800361778103</v>
      </c>
      <c r="AD78" s="72"/>
      <c r="AE78" s="72"/>
      <c r="AF78" s="72"/>
      <c r="AG78" s="72">
        <v>466.95010445445803</v>
      </c>
      <c r="AH78" s="72">
        <v>454.68957697084898</v>
      </c>
      <c r="AI78" s="72">
        <v>468.18429449469699</v>
      </c>
      <c r="AJ78" s="72">
        <v>463.12017886950201</v>
      </c>
      <c r="AK78" s="72">
        <v>444.53398163148199</v>
      </c>
      <c r="AL78" s="72">
        <v>468.09371285194999</v>
      </c>
      <c r="AM78" s="72">
        <v>461.877995821463</v>
      </c>
      <c r="AN78" s="72">
        <v>463.82436310926698</v>
      </c>
      <c r="AO78" s="72">
        <v>451.413539674974</v>
      </c>
      <c r="AP78" s="72">
        <v>451.44310342364099</v>
      </c>
      <c r="AQ78" s="72">
        <v>464.23064697124101</v>
      </c>
      <c r="AR78" s="72">
        <v>470.45089849525499</v>
      </c>
      <c r="AS78" s="72">
        <v>449.85354339851</v>
      </c>
      <c r="AT78" s="72">
        <v>465.189345831097</v>
      </c>
      <c r="AU78" s="72">
        <v>453.72470973405899</v>
      </c>
      <c r="AV78" s="72">
        <v>449.388912492847</v>
      </c>
      <c r="AW78" s="72">
        <v>460.63476653915501</v>
      </c>
      <c r="AX78" s="72">
        <v>458.57544921157</v>
      </c>
      <c r="AY78" s="72">
        <v>439.83518131750901</v>
      </c>
      <c r="AZ78" s="72"/>
      <c r="BA78" s="72">
        <v>472.55685107582798</v>
      </c>
      <c r="BB78" s="72">
        <v>477.13206894172902</v>
      </c>
    </row>
    <row r="79" spans="1:54" ht="11.25" customHeight="1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</row>
    <row r="80" spans="1:54" ht="11.25" customHeight="1" x14ac:dyDescent="0.2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</row>
    <row r="81" spans="1:54" ht="11.25" customHeight="1" x14ac:dyDescent="0.2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</row>
    <row r="82" spans="1:54" ht="11.25" customHeight="1" x14ac:dyDescent="0.2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</row>
    <row r="83" spans="1:54" ht="11.25" customHeight="1" x14ac:dyDescent="0.2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</row>
    <row r="84" spans="1:54" ht="11.25" customHeight="1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</row>
    <row r="85" spans="1:54" ht="11.25" customHeight="1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</row>
    <row r="86" spans="1:54" ht="11.25" customHeight="1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</row>
    <row r="87" spans="1:54" ht="11.25" customHeight="1" x14ac:dyDescent="0.2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</row>
    <row r="88" spans="1:54" ht="11.25" customHeight="1" x14ac:dyDescent="0.2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</row>
    <row r="89" spans="1:54" ht="11.25" customHeight="1" x14ac:dyDescent="0.2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</row>
    <row r="90" spans="1:54" ht="11.25" customHeight="1" x14ac:dyDescent="0.2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</row>
    <row r="91" spans="1:54" ht="11.25" customHeight="1" x14ac:dyDescent="0.2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</row>
    <row r="92" spans="1:54" ht="11.25" customHeight="1" x14ac:dyDescent="0.2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</row>
    <row r="93" spans="1:54" ht="11.25" customHeight="1" x14ac:dyDescent="0.2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</row>
    <row r="94" spans="1:54" ht="11.25" customHeight="1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</row>
    <row r="95" spans="1:54" ht="11.25" customHeight="1" x14ac:dyDescent="0.2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</row>
    <row r="96" spans="1:54" ht="11.25" customHeight="1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</row>
    <row r="97" spans="1:54" ht="11.25" customHeight="1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</row>
    <row r="98" spans="1:54" ht="11.25" customHeight="1" x14ac:dyDescent="0.2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</row>
    <row r="99" spans="1:54" ht="11.25" customHeight="1" x14ac:dyDescent="0.2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</row>
    <row r="100" spans="1:54" ht="11.25" customHeight="1" x14ac:dyDescent="0.2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</row>
    <row r="101" spans="1:54" ht="11.25" customHeight="1" x14ac:dyDescent="0.2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</row>
    <row r="102" spans="1:54" ht="11.25" customHeight="1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</row>
    <row r="103" spans="1:54" ht="11.25" customHeight="1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</row>
    <row r="104" spans="1:54" ht="11.25" customHeight="1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</row>
    <row r="105" spans="1:54" ht="11.25" customHeight="1" x14ac:dyDescent="0.2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</row>
    <row r="106" spans="1:54" ht="11.25" customHeight="1" x14ac:dyDescent="0.2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</row>
    <row r="107" spans="1:54" ht="11.25" customHeight="1" x14ac:dyDescent="0.2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</row>
    <row r="108" spans="1:54" ht="11.25" customHeight="1" x14ac:dyDescent="0.2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</row>
    <row r="109" spans="1:54" ht="11.25" customHeight="1" x14ac:dyDescent="0.2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</row>
    <row r="110" spans="1:54" ht="11.25" customHeight="1" x14ac:dyDescent="0.2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</row>
    <row r="111" spans="1:54" ht="11.25" customHeight="1" x14ac:dyDescent="0.2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</row>
    <row r="112" spans="1:54" ht="11.25" customHeight="1" x14ac:dyDescent="0.2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</row>
    <row r="113" spans="1:54" ht="11.25" customHeigh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</row>
    <row r="114" spans="1:54" ht="11.25" customHeight="1" x14ac:dyDescent="0.2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</row>
    <row r="115" spans="1:54" ht="11.25" customHeight="1" x14ac:dyDescent="0.2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</row>
    <row r="116" spans="1:54" ht="11.25" customHeight="1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</row>
    <row r="117" spans="1:54" ht="11.25" customHeight="1" x14ac:dyDescent="0.2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</row>
    <row r="118" spans="1:54" ht="11.25" customHeight="1" x14ac:dyDescent="0.2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</row>
    <row r="119" spans="1:54" ht="11.25" customHeight="1" x14ac:dyDescent="0.2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</row>
    <row r="120" spans="1:54" ht="11.25" customHeight="1" x14ac:dyDescent="0.2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</row>
    <row r="121" spans="1:54" ht="11.25" customHeight="1" x14ac:dyDescent="0.2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</row>
    <row r="122" spans="1:54" ht="11.25" customHeight="1" x14ac:dyDescent="0.2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</row>
    <row r="123" spans="1:54" ht="11.25" customHeight="1" x14ac:dyDescent="0.2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</row>
    <row r="124" spans="1:54" ht="11.25" customHeight="1" x14ac:dyDescent="0.2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</row>
    <row r="125" spans="1:54" ht="11.25" customHeight="1" x14ac:dyDescent="0.2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</row>
    <row r="126" spans="1:54" ht="11.25" customHeight="1" x14ac:dyDescent="0.2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</row>
    <row r="127" spans="1:54" ht="11.25" customHeight="1" x14ac:dyDescent="0.2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</row>
    <row r="128" spans="1:54" ht="11.25" customHeight="1" x14ac:dyDescent="0.2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</row>
    <row r="129" spans="1:54" ht="11.25" customHeight="1" x14ac:dyDescent="0.2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</row>
    <row r="130" spans="1:54" ht="11.25" customHeight="1" x14ac:dyDescent="0.2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</row>
    <row r="131" spans="1:54" ht="11.25" customHeight="1" x14ac:dyDescent="0.2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</row>
    <row r="132" spans="1:54" ht="11.25" customHeight="1" x14ac:dyDescent="0.2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</row>
    <row r="133" spans="1:54" ht="11.25" customHeight="1" x14ac:dyDescent="0.2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</row>
    <row r="134" spans="1:54" ht="11.25" customHeight="1" x14ac:dyDescent="0.2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</row>
    <row r="135" spans="1:54" ht="11.25" customHeight="1" x14ac:dyDescent="0.2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</row>
    <row r="136" spans="1:54" ht="11.25" customHeight="1" x14ac:dyDescent="0.2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</row>
    <row r="137" spans="1:54" ht="11.25" customHeight="1" x14ac:dyDescent="0.2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</row>
    <row r="138" spans="1:54" ht="11.25" customHeight="1" x14ac:dyDescent="0.2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</row>
    <row r="139" spans="1:54" ht="11.25" customHeight="1" x14ac:dyDescent="0.2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</row>
    <row r="140" spans="1:54" ht="11.25" customHeight="1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</row>
    <row r="141" spans="1:54" ht="11.25" customHeight="1" x14ac:dyDescent="0.2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</row>
    <row r="142" spans="1:54" ht="11.25" customHeight="1" x14ac:dyDescent="0.2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</row>
    <row r="143" spans="1:54" ht="11.25" customHeight="1" x14ac:dyDescent="0.2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</row>
    <row r="144" spans="1:54" ht="11.25" customHeight="1" x14ac:dyDescent="0.2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</row>
    <row r="145" spans="1:54" ht="11.25" customHeight="1" x14ac:dyDescent="0.2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</row>
    <row r="146" spans="1:54" ht="11.25" customHeight="1" x14ac:dyDescent="0.2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</row>
    <row r="147" spans="1:54" ht="11.25" customHeight="1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</row>
    <row r="148" spans="1:54" ht="11.25" customHeight="1" x14ac:dyDescent="0.2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</row>
    <row r="149" spans="1:54" ht="11.25" customHeight="1" x14ac:dyDescent="0.2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</row>
    <row r="150" spans="1:54" ht="11.25" customHeight="1" x14ac:dyDescent="0.2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</row>
    <row r="151" spans="1:54" ht="11.25" customHeight="1" x14ac:dyDescent="0.2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</row>
    <row r="152" spans="1:54" ht="11.25" customHeight="1" x14ac:dyDescent="0.2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</row>
    <row r="153" spans="1:54" ht="11.25" customHeight="1" x14ac:dyDescent="0.2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</row>
    <row r="154" spans="1:54" ht="11.25" customHeight="1" x14ac:dyDescent="0.2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</row>
    <row r="155" spans="1:54" ht="11.25" customHeight="1" x14ac:dyDescent="0.2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</row>
    <row r="156" spans="1:54" ht="11.25" customHeight="1" x14ac:dyDescent="0.2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</row>
    <row r="157" spans="1:54" ht="11.25" customHeight="1" x14ac:dyDescent="0.2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</row>
    <row r="158" spans="1:54" ht="11.25" customHeight="1" x14ac:dyDescent="0.2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</row>
    <row r="159" spans="1:54" ht="11.25" customHeight="1" x14ac:dyDescent="0.2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</row>
    <row r="160" spans="1:54" ht="11.25" customHeight="1" x14ac:dyDescent="0.2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</row>
    <row r="161" spans="1:54" ht="11.25" customHeight="1" x14ac:dyDescent="0.2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</row>
    <row r="162" spans="1:54" ht="11.25" customHeight="1" x14ac:dyDescent="0.2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</row>
    <row r="163" spans="1:54" ht="11.25" customHeight="1" x14ac:dyDescent="0.2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</row>
    <row r="164" spans="1:54" ht="11.25" customHeight="1" x14ac:dyDescent="0.2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</row>
    <row r="165" spans="1:54" ht="11.25" customHeight="1" x14ac:dyDescent="0.2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</row>
    <row r="166" spans="1:54" ht="11.25" customHeight="1" x14ac:dyDescent="0.2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</row>
    <row r="167" spans="1:54" ht="11.25" customHeight="1" x14ac:dyDescent="0.2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</row>
    <row r="168" spans="1:54" ht="11.25" customHeight="1" x14ac:dyDescent="0.2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</row>
    <row r="169" spans="1:54" ht="11.25" customHeight="1" x14ac:dyDescent="0.2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</row>
    <row r="170" spans="1:54" ht="11.25" customHeight="1" x14ac:dyDescent="0.2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</row>
    <row r="171" spans="1:54" ht="11.25" customHeight="1" x14ac:dyDescent="0.2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</row>
    <row r="172" spans="1:54" ht="11.25" customHeight="1" x14ac:dyDescent="0.2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</row>
    <row r="173" spans="1:54" ht="11.25" customHeight="1" x14ac:dyDescent="0.2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</row>
    <row r="174" spans="1:54" ht="11.25" customHeight="1" x14ac:dyDescent="0.2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</row>
    <row r="175" spans="1:54" ht="11.25" customHeight="1" x14ac:dyDescent="0.2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</row>
    <row r="176" spans="1:54" ht="11.25" customHeight="1" x14ac:dyDescent="0.2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</row>
    <row r="177" spans="1:54" ht="11.25" customHeight="1" x14ac:dyDescent="0.2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</row>
    <row r="178" spans="1:54" ht="11.25" customHeight="1" x14ac:dyDescent="0.2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</row>
    <row r="179" spans="1:54" ht="11.25" customHeight="1" x14ac:dyDescent="0.2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</row>
    <row r="180" spans="1:54" ht="11.25" customHeight="1" x14ac:dyDescent="0.2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</row>
    <row r="181" spans="1:54" ht="11.25" customHeight="1" x14ac:dyDescent="0.2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</row>
    <row r="182" spans="1:54" ht="11.25" customHeight="1" x14ac:dyDescent="0.2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</row>
    <row r="183" spans="1:54" ht="11.25" customHeight="1" x14ac:dyDescent="0.2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</row>
    <row r="184" spans="1:54" ht="11.25" customHeight="1" x14ac:dyDescent="0.2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</row>
    <row r="185" spans="1:54" ht="11.25" customHeight="1" x14ac:dyDescent="0.2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</row>
    <row r="186" spans="1:54" ht="11.25" customHeight="1" x14ac:dyDescent="0.2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</row>
    <row r="187" spans="1:54" ht="11.25" customHeight="1" x14ac:dyDescent="0.2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</row>
    <row r="188" spans="1:54" ht="11.25" customHeight="1" x14ac:dyDescent="0.2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</row>
    <row r="189" spans="1:54" ht="11.25" customHeight="1" x14ac:dyDescent="0.2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</row>
    <row r="190" spans="1:54" ht="11.25" customHeight="1" x14ac:dyDescent="0.2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</row>
    <row r="191" spans="1:54" ht="11.25" customHeight="1" x14ac:dyDescent="0.2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</row>
    <row r="192" spans="1:54" ht="11.25" customHeight="1" x14ac:dyDescent="0.2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</row>
    <row r="193" spans="1:54" ht="11.25" customHeight="1" x14ac:dyDescent="0.2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</row>
    <row r="194" spans="1:54" ht="11.25" customHeight="1" x14ac:dyDescent="0.2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</row>
    <row r="195" spans="1:54" ht="11.25" customHeight="1" x14ac:dyDescent="0.2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</row>
    <row r="196" spans="1:54" ht="11.25" customHeight="1" x14ac:dyDescent="0.2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</row>
    <row r="197" spans="1:54" ht="11.25" customHeight="1" x14ac:dyDescent="0.2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</row>
    <row r="198" spans="1:54" ht="11.25" customHeight="1" x14ac:dyDescent="0.2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</row>
    <row r="199" spans="1:54" ht="11.25" customHeight="1" x14ac:dyDescent="0.2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</row>
    <row r="200" spans="1:54" ht="11.25" customHeight="1" x14ac:dyDescent="0.2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</row>
    <row r="201" spans="1:54" ht="11.25" customHeight="1" x14ac:dyDescent="0.2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</row>
    <row r="202" spans="1:54" ht="11.25" customHeight="1" x14ac:dyDescent="0.2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</row>
    <row r="203" spans="1:54" ht="11.25" customHeight="1" x14ac:dyDescent="0.2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</row>
    <row r="204" spans="1:54" ht="11.25" customHeight="1" x14ac:dyDescent="0.2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</row>
    <row r="205" spans="1:54" ht="11.25" customHeight="1" x14ac:dyDescent="0.2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</row>
    <row r="206" spans="1:54" ht="11.25" customHeight="1" x14ac:dyDescent="0.2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</row>
    <row r="207" spans="1:54" ht="11.25" customHeight="1" x14ac:dyDescent="0.2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</row>
    <row r="208" spans="1:54" ht="11.25" customHeight="1" x14ac:dyDescent="0.2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</row>
    <row r="209" spans="1:54" ht="11.25" customHeight="1" x14ac:dyDescent="0.2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</row>
    <row r="210" spans="1:54" ht="11.25" customHeight="1" x14ac:dyDescent="0.2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</row>
    <row r="211" spans="1:54" ht="11.25" customHeight="1" x14ac:dyDescent="0.2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</row>
    <row r="212" spans="1:54" ht="11.25" customHeight="1" x14ac:dyDescent="0.2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</row>
    <row r="213" spans="1:54" ht="11.25" customHeight="1" x14ac:dyDescent="0.2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</row>
    <row r="214" spans="1:54" ht="11.25" customHeight="1" x14ac:dyDescent="0.2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</row>
    <row r="215" spans="1:54" ht="11.25" customHeight="1" x14ac:dyDescent="0.2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</row>
    <row r="216" spans="1:54" ht="11.25" customHeight="1" x14ac:dyDescent="0.2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</row>
    <row r="217" spans="1:54" ht="11.25" customHeight="1" x14ac:dyDescent="0.2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</row>
    <row r="218" spans="1:54" ht="11.25" customHeight="1" x14ac:dyDescent="0.2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</row>
    <row r="219" spans="1:54" ht="11.25" customHeight="1" x14ac:dyDescent="0.2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</row>
    <row r="220" spans="1:54" ht="11.25" customHeight="1" x14ac:dyDescent="0.2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</row>
    <row r="221" spans="1:54" ht="11.25" customHeight="1" x14ac:dyDescent="0.2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</row>
    <row r="222" spans="1:54" ht="11.25" customHeight="1" x14ac:dyDescent="0.2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</row>
    <row r="223" spans="1:54" ht="11.25" customHeight="1" x14ac:dyDescent="0.2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</row>
    <row r="224" spans="1:54" ht="11.25" customHeight="1" x14ac:dyDescent="0.2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</row>
    <row r="225" spans="1:54" ht="11.25" customHeight="1" x14ac:dyDescent="0.2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</row>
    <row r="226" spans="1:54" ht="11.25" customHeight="1" x14ac:dyDescent="0.2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</row>
    <row r="227" spans="1:54" ht="11.25" customHeight="1" x14ac:dyDescent="0.2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</row>
    <row r="228" spans="1:54" ht="11.25" customHeight="1" x14ac:dyDescent="0.2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</row>
    <row r="229" spans="1:54" ht="11.25" customHeight="1" x14ac:dyDescent="0.2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</row>
    <row r="230" spans="1:54" ht="11.25" customHeight="1" x14ac:dyDescent="0.2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</row>
    <row r="231" spans="1:54" ht="11.25" customHeight="1" x14ac:dyDescent="0.2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</row>
    <row r="232" spans="1:54" ht="11.25" customHeight="1" x14ac:dyDescent="0.2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</row>
    <row r="233" spans="1:54" ht="11.25" customHeight="1" x14ac:dyDescent="0.2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</row>
    <row r="234" spans="1:54" ht="11.25" customHeight="1" x14ac:dyDescent="0.2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</row>
    <row r="235" spans="1:54" ht="11.25" customHeight="1" x14ac:dyDescent="0.2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</row>
    <row r="236" spans="1:54" ht="11.25" customHeight="1" x14ac:dyDescent="0.2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</row>
    <row r="237" spans="1:54" ht="11.25" customHeight="1" x14ac:dyDescent="0.2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</row>
    <row r="238" spans="1:54" ht="11.25" customHeight="1" x14ac:dyDescent="0.2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</row>
    <row r="239" spans="1:54" ht="11.25" customHeight="1" x14ac:dyDescent="0.2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</row>
    <row r="240" spans="1:54" ht="11.25" customHeight="1" x14ac:dyDescent="0.2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</row>
    <row r="241" spans="1:54" ht="11.25" customHeight="1" x14ac:dyDescent="0.2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</row>
    <row r="242" spans="1:54" ht="11.25" customHeight="1" x14ac:dyDescent="0.2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</row>
    <row r="243" spans="1:54" ht="11.25" customHeight="1" x14ac:dyDescent="0.2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</row>
    <row r="244" spans="1:54" ht="11.25" customHeight="1" x14ac:dyDescent="0.2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</row>
    <row r="245" spans="1:54" ht="11.25" customHeight="1" x14ac:dyDescent="0.2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</row>
    <row r="246" spans="1:54" ht="11.25" customHeight="1" x14ac:dyDescent="0.2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</row>
    <row r="247" spans="1:54" ht="11.25" customHeight="1" x14ac:dyDescent="0.2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</row>
    <row r="248" spans="1:54" ht="11.25" customHeight="1" x14ac:dyDescent="0.2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</row>
    <row r="249" spans="1:54" ht="11.25" customHeight="1" x14ac:dyDescent="0.2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</row>
    <row r="250" spans="1:54" ht="11.25" customHeight="1" x14ac:dyDescent="0.2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</row>
    <row r="251" spans="1:54" ht="11.25" customHeight="1" x14ac:dyDescent="0.2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</row>
    <row r="252" spans="1:54" ht="11.25" customHeight="1" x14ac:dyDescent="0.2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</row>
    <row r="253" spans="1:54" ht="11.25" customHeight="1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</row>
    <row r="254" spans="1:54" ht="11.25" customHeight="1" x14ac:dyDescent="0.2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</row>
    <row r="255" spans="1:54" ht="11.25" customHeight="1" x14ac:dyDescent="0.2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</row>
    <row r="256" spans="1:54" ht="11.25" customHeight="1" x14ac:dyDescent="0.2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</row>
    <row r="257" spans="1:54" ht="11.25" customHeight="1" x14ac:dyDescent="0.2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</row>
    <row r="258" spans="1:54" ht="11.25" customHeight="1" x14ac:dyDescent="0.2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</row>
    <row r="259" spans="1:54" ht="11.25" customHeight="1" x14ac:dyDescent="0.2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</row>
    <row r="260" spans="1:54" ht="11.25" customHeight="1" x14ac:dyDescent="0.2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</row>
    <row r="261" spans="1:54" ht="11.25" customHeight="1" x14ac:dyDescent="0.2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</row>
    <row r="262" spans="1:54" ht="11.25" customHeight="1" x14ac:dyDescent="0.2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</row>
    <row r="263" spans="1:54" ht="11.25" customHeight="1" x14ac:dyDescent="0.2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</row>
    <row r="264" spans="1:54" ht="11.25" customHeight="1" x14ac:dyDescent="0.2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</row>
    <row r="265" spans="1:54" ht="11.25" customHeight="1" x14ac:dyDescent="0.2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</row>
    <row r="266" spans="1:54" ht="11.25" customHeight="1" x14ac:dyDescent="0.2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</row>
    <row r="267" spans="1:54" ht="11.25" customHeight="1" x14ac:dyDescent="0.2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</row>
    <row r="268" spans="1:54" ht="11.25" customHeight="1" x14ac:dyDescent="0.2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</row>
    <row r="269" spans="1:54" ht="11.25" customHeight="1" x14ac:dyDescent="0.2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</row>
    <row r="270" spans="1:54" ht="11.25" customHeight="1" x14ac:dyDescent="0.2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</row>
    <row r="271" spans="1:54" ht="11.25" customHeight="1" x14ac:dyDescent="0.2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</row>
    <row r="272" spans="1:54" ht="11.25" customHeight="1" x14ac:dyDescent="0.2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</row>
    <row r="273" spans="1:54" ht="11.25" customHeight="1" x14ac:dyDescent="0.2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</row>
    <row r="274" spans="1:54" ht="11.25" customHeight="1" x14ac:dyDescent="0.2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</row>
    <row r="275" spans="1:54" ht="11.25" customHeight="1" x14ac:dyDescent="0.2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</row>
    <row r="276" spans="1:54" ht="11.25" customHeight="1" x14ac:dyDescent="0.2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</row>
    <row r="277" spans="1:54" ht="11.25" customHeight="1" x14ac:dyDescent="0.2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</row>
    <row r="278" spans="1:54" ht="11.25" customHeight="1" x14ac:dyDescent="0.2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</row>
    <row r="279" spans="1:54" ht="11.25" customHeight="1" x14ac:dyDescent="0.2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</row>
    <row r="280" spans="1:54" ht="11.25" customHeight="1" x14ac:dyDescent="0.2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</row>
    <row r="281" spans="1:54" ht="11.25" customHeight="1" x14ac:dyDescent="0.2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</row>
    <row r="282" spans="1:54" ht="11.25" customHeight="1" x14ac:dyDescent="0.2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</row>
    <row r="283" spans="1:54" ht="11.25" customHeight="1" x14ac:dyDescent="0.2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</row>
    <row r="284" spans="1:54" ht="11.25" customHeight="1" x14ac:dyDescent="0.2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</row>
    <row r="285" spans="1:54" ht="11.25" customHeight="1" x14ac:dyDescent="0.2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</row>
    <row r="286" spans="1:54" ht="11.25" customHeight="1" x14ac:dyDescent="0.2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</row>
    <row r="287" spans="1:54" ht="11.25" customHeight="1" x14ac:dyDescent="0.2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</row>
    <row r="288" spans="1:54" ht="11.25" customHeight="1" x14ac:dyDescent="0.2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</row>
    <row r="289" spans="1:54" ht="11.25" customHeight="1" x14ac:dyDescent="0.2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</row>
    <row r="290" spans="1:54" ht="11.25" customHeight="1" x14ac:dyDescent="0.2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</row>
    <row r="291" spans="1:54" ht="11.25" customHeight="1" x14ac:dyDescent="0.2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</row>
    <row r="292" spans="1:54" ht="11.25" customHeight="1" x14ac:dyDescent="0.2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</row>
    <row r="293" spans="1:54" ht="11.25" customHeight="1" x14ac:dyDescent="0.2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</row>
    <row r="294" spans="1:54" ht="11.25" customHeight="1" x14ac:dyDescent="0.2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</row>
    <row r="295" spans="1:54" ht="11.25" customHeight="1" x14ac:dyDescent="0.2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</row>
    <row r="296" spans="1:54" ht="11.25" customHeight="1" x14ac:dyDescent="0.2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</row>
    <row r="297" spans="1:54" ht="11.25" customHeight="1" x14ac:dyDescent="0.2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</row>
    <row r="298" spans="1:54" ht="11.25" customHeight="1" x14ac:dyDescent="0.2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</row>
    <row r="299" spans="1:54" ht="11.25" customHeight="1" x14ac:dyDescent="0.2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</row>
    <row r="300" spans="1:54" ht="11.25" customHeight="1" x14ac:dyDescent="0.2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</row>
    <row r="301" spans="1:54" ht="11.25" customHeight="1" x14ac:dyDescent="0.2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</row>
    <row r="302" spans="1:54" ht="11.25" customHeight="1" x14ac:dyDescent="0.2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</row>
    <row r="303" spans="1:54" ht="11.25" customHeight="1" x14ac:dyDescent="0.2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</row>
    <row r="304" spans="1:54" ht="11.25" customHeight="1" x14ac:dyDescent="0.2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</row>
    <row r="305" spans="1:54" ht="11.25" customHeight="1" x14ac:dyDescent="0.2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</row>
    <row r="306" spans="1:54" ht="11.25" customHeight="1" x14ac:dyDescent="0.2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</row>
    <row r="307" spans="1:54" ht="11.25" customHeight="1" x14ac:dyDescent="0.2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</row>
    <row r="308" spans="1:54" ht="11.25" customHeight="1" x14ac:dyDescent="0.2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</row>
    <row r="309" spans="1:54" ht="11.25" customHeight="1" x14ac:dyDescent="0.2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</row>
    <row r="310" spans="1:54" ht="11.25" customHeight="1" x14ac:dyDescent="0.2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</row>
    <row r="311" spans="1:54" ht="11.25" customHeight="1" x14ac:dyDescent="0.2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</row>
    <row r="312" spans="1:54" ht="11.25" customHeight="1" x14ac:dyDescent="0.2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</row>
    <row r="313" spans="1:54" ht="11.25" customHeight="1" x14ac:dyDescent="0.2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</row>
    <row r="314" spans="1:54" ht="11.25" customHeight="1" x14ac:dyDescent="0.2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</row>
    <row r="315" spans="1:54" ht="11.25" customHeight="1" x14ac:dyDescent="0.2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</row>
    <row r="316" spans="1:54" ht="11.25" customHeight="1" x14ac:dyDescent="0.2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</row>
    <row r="317" spans="1:54" ht="11.25" customHeight="1" x14ac:dyDescent="0.2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</row>
    <row r="318" spans="1:54" ht="11.25" customHeight="1" x14ac:dyDescent="0.2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</row>
    <row r="319" spans="1:54" ht="11.25" customHeight="1" x14ac:dyDescent="0.2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  <row r="320" spans="1:54" ht="11.25" customHeight="1" x14ac:dyDescent="0.2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</row>
    <row r="321" spans="1:54" ht="11.25" customHeight="1" x14ac:dyDescent="0.2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</row>
    <row r="322" spans="1:54" ht="11.25" customHeight="1" x14ac:dyDescent="0.2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</row>
    <row r="323" spans="1:54" ht="11.25" customHeight="1" x14ac:dyDescent="0.2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</row>
    <row r="324" spans="1:54" ht="11.25" customHeight="1" x14ac:dyDescent="0.2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</row>
    <row r="325" spans="1:54" ht="11.25" customHeight="1" x14ac:dyDescent="0.2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</row>
    <row r="326" spans="1:54" ht="11.25" customHeight="1" x14ac:dyDescent="0.2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</row>
    <row r="327" spans="1:54" ht="11.25" customHeight="1" x14ac:dyDescent="0.2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</row>
    <row r="328" spans="1:54" ht="11.25" customHeight="1" x14ac:dyDescent="0.2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</row>
    <row r="329" spans="1:54" ht="11.25" customHeight="1" x14ac:dyDescent="0.2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</row>
    <row r="330" spans="1:54" ht="11.25" customHeight="1" x14ac:dyDescent="0.2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</row>
    <row r="331" spans="1:54" ht="11.25" customHeight="1" x14ac:dyDescent="0.2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</row>
    <row r="332" spans="1:54" ht="11.25" customHeight="1" x14ac:dyDescent="0.2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  <row r="333" spans="1:54" ht="11.25" customHeight="1" x14ac:dyDescent="0.2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</row>
    <row r="334" spans="1:54" ht="11.25" customHeight="1" x14ac:dyDescent="0.2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</row>
    <row r="335" spans="1:54" ht="11.25" customHeight="1" x14ac:dyDescent="0.2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</row>
    <row r="336" spans="1:54" ht="11.25" customHeight="1" x14ac:dyDescent="0.2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</row>
    <row r="337" spans="1:54" ht="11.25" customHeight="1" x14ac:dyDescent="0.2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</row>
    <row r="338" spans="1:54" ht="11.25" customHeight="1" x14ac:dyDescent="0.2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</row>
    <row r="339" spans="1:54" ht="11.25" customHeight="1" x14ac:dyDescent="0.2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</row>
    <row r="340" spans="1:54" ht="11.25" customHeight="1" x14ac:dyDescent="0.2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</row>
    <row r="341" spans="1:54" ht="11.25" customHeight="1" x14ac:dyDescent="0.2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</row>
    <row r="342" spans="1:54" ht="11.25" customHeight="1" x14ac:dyDescent="0.2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</row>
    <row r="343" spans="1:54" ht="11.25" customHeight="1" x14ac:dyDescent="0.2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</row>
    <row r="344" spans="1:54" ht="11.25" customHeight="1" x14ac:dyDescent="0.2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</row>
    <row r="345" spans="1:54" ht="11.25" customHeight="1" x14ac:dyDescent="0.2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  <row r="346" spans="1:54" ht="11.25" customHeight="1" x14ac:dyDescent="0.2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</row>
    <row r="347" spans="1:54" ht="11.25" customHeight="1" x14ac:dyDescent="0.2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</row>
    <row r="348" spans="1:54" ht="11.25" customHeight="1" x14ac:dyDescent="0.2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</row>
    <row r="349" spans="1:54" ht="11.25" customHeight="1" x14ac:dyDescent="0.2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</row>
    <row r="350" spans="1:54" ht="11.25" customHeight="1" x14ac:dyDescent="0.2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</row>
    <row r="351" spans="1:54" ht="11.25" customHeight="1" x14ac:dyDescent="0.2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</row>
    <row r="352" spans="1:54" ht="11.25" customHeight="1" x14ac:dyDescent="0.2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</row>
    <row r="353" spans="1:54" ht="11.25" customHeight="1" x14ac:dyDescent="0.2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</row>
    <row r="354" spans="1:54" ht="11.25" customHeight="1" x14ac:dyDescent="0.2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</row>
    <row r="355" spans="1:54" ht="11.25" customHeight="1" x14ac:dyDescent="0.2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</row>
    <row r="356" spans="1:54" ht="11.25" customHeight="1" x14ac:dyDescent="0.2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</row>
    <row r="357" spans="1:54" ht="11.25" customHeight="1" x14ac:dyDescent="0.2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</row>
    <row r="358" spans="1:54" ht="11.25" customHeight="1" x14ac:dyDescent="0.2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</row>
    <row r="359" spans="1:54" ht="11.25" customHeight="1" x14ac:dyDescent="0.2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</row>
    <row r="360" spans="1:54" ht="11.25" customHeight="1" x14ac:dyDescent="0.2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</row>
    <row r="361" spans="1:54" ht="11.25" customHeight="1" x14ac:dyDescent="0.2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</row>
    <row r="362" spans="1:54" ht="11.25" customHeight="1" x14ac:dyDescent="0.2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</row>
    <row r="363" spans="1:54" ht="11.25" customHeight="1" x14ac:dyDescent="0.2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</row>
    <row r="364" spans="1:54" ht="11.25" customHeight="1" x14ac:dyDescent="0.2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</row>
    <row r="365" spans="1:54" ht="11.25" customHeight="1" x14ac:dyDescent="0.2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</row>
    <row r="366" spans="1:54" ht="11.25" customHeight="1" x14ac:dyDescent="0.2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</row>
    <row r="367" spans="1:54" ht="11.25" customHeight="1" x14ac:dyDescent="0.2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</row>
    <row r="368" spans="1:54" ht="11.25" customHeight="1" x14ac:dyDescent="0.2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</row>
    <row r="369" spans="1:54" ht="11.25" customHeight="1" x14ac:dyDescent="0.2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</row>
    <row r="370" spans="1:54" ht="11.25" customHeight="1" x14ac:dyDescent="0.2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</row>
    <row r="371" spans="1:54" ht="11.25" customHeight="1" x14ac:dyDescent="0.2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</row>
    <row r="372" spans="1:54" ht="11.25" customHeight="1" x14ac:dyDescent="0.2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</row>
    <row r="373" spans="1:54" ht="11.25" customHeight="1" x14ac:dyDescent="0.2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</row>
    <row r="374" spans="1:54" ht="11.25" customHeight="1" x14ac:dyDescent="0.2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</row>
    <row r="375" spans="1:54" ht="11.25" customHeight="1" x14ac:dyDescent="0.2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</row>
    <row r="376" spans="1:54" ht="11.25" customHeight="1" x14ac:dyDescent="0.2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</row>
    <row r="377" spans="1:54" ht="11.25" customHeight="1" x14ac:dyDescent="0.2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</row>
    <row r="378" spans="1:54" ht="11.25" customHeight="1" x14ac:dyDescent="0.2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</row>
    <row r="379" spans="1:54" ht="11.25" customHeight="1" x14ac:dyDescent="0.2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</row>
    <row r="380" spans="1:54" ht="11.25" customHeight="1" x14ac:dyDescent="0.2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</row>
    <row r="381" spans="1:54" ht="11.25" customHeight="1" x14ac:dyDescent="0.2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</row>
    <row r="382" spans="1:54" ht="11.25" customHeight="1" x14ac:dyDescent="0.2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</row>
    <row r="383" spans="1:54" ht="11.25" customHeight="1" x14ac:dyDescent="0.2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</row>
    <row r="384" spans="1:54" ht="11.25" customHeight="1" x14ac:dyDescent="0.2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</row>
    <row r="385" spans="1:54" ht="11.25" customHeight="1" x14ac:dyDescent="0.2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</row>
    <row r="386" spans="1:54" ht="11.25" customHeight="1" x14ac:dyDescent="0.2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</row>
    <row r="387" spans="1:54" ht="11.25" customHeight="1" x14ac:dyDescent="0.2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</row>
    <row r="388" spans="1:54" ht="11.25" customHeight="1" x14ac:dyDescent="0.2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</row>
    <row r="389" spans="1:54" ht="11.25" customHeight="1" x14ac:dyDescent="0.2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</row>
    <row r="390" spans="1:54" ht="11.25" customHeight="1" x14ac:dyDescent="0.2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</row>
    <row r="391" spans="1:54" ht="11.25" customHeight="1" x14ac:dyDescent="0.2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</row>
    <row r="392" spans="1:54" ht="11.25" customHeight="1" x14ac:dyDescent="0.2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</row>
    <row r="393" spans="1:54" ht="11.25" customHeight="1" x14ac:dyDescent="0.2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</row>
    <row r="394" spans="1:54" ht="11.25" customHeight="1" x14ac:dyDescent="0.2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</row>
    <row r="395" spans="1:54" ht="11.25" customHeight="1" x14ac:dyDescent="0.2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</row>
    <row r="396" spans="1:54" ht="11.25" customHeight="1" x14ac:dyDescent="0.2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</row>
    <row r="397" spans="1:54" ht="11.25" customHeight="1" x14ac:dyDescent="0.2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</row>
    <row r="398" spans="1:54" ht="11.25" customHeight="1" x14ac:dyDescent="0.2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</row>
    <row r="399" spans="1:54" ht="11.25" customHeight="1" x14ac:dyDescent="0.2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</row>
    <row r="400" spans="1:54" ht="11.25" customHeight="1" x14ac:dyDescent="0.2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</row>
    <row r="401" spans="1:54" ht="11.25" customHeight="1" x14ac:dyDescent="0.2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</row>
    <row r="402" spans="1:54" ht="11.25" customHeight="1" x14ac:dyDescent="0.2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</row>
    <row r="403" spans="1:54" ht="11.25" customHeight="1" x14ac:dyDescent="0.2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</row>
    <row r="404" spans="1:54" ht="11.25" customHeight="1" x14ac:dyDescent="0.2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</row>
    <row r="405" spans="1:54" ht="11.25" customHeight="1" x14ac:dyDescent="0.2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</row>
    <row r="406" spans="1:54" ht="11.25" customHeight="1" x14ac:dyDescent="0.2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</row>
    <row r="407" spans="1:54" ht="11.25" customHeight="1" x14ac:dyDescent="0.2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</row>
    <row r="408" spans="1:54" ht="11.25" customHeight="1" x14ac:dyDescent="0.2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</row>
    <row r="409" spans="1:54" ht="11.25" customHeight="1" x14ac:dyDescent="0.2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</row>
    <row r="410" spans="1:54" ht="11.25" customHeight="1" x14ac:dyDescent="0.2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</row>
    <row r="411" spans="1:54" ht="11.25" customHeight="1" x14ac:dyDescent="0.2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</row>
    <row r="412" spans="1:54" ht="11.25" customHeight="1" x14ac:dyDescent="0.2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</row>
    <row r="413" spans="1:54" ht="11.25" customHeigh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</row>
    <row r="414" spans="1:54" ht="11.25" customHeight="1" x14ac:dyDescent="0.2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</row>
    <row r="415" spans="1:54" ht="11.25" customHeight="1" x14ac:dyDescent="0.2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</row>
    <row r="416" spans="1:54" ht="11.25" customHeight="1" x14ac:dyDescent="0.2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</row>
    <row r="417" spans="1:54" ht="11.25" customHeight="1" x14ac:dyDescent="0.2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</row>
    <row r="418" spans="1:54" ht="11.25" customHeight="1" x14ac:dyDescent="0.2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</row>
    <row r="419" spans="1:54" ht="11.25" customHeight="1" x14ac:dyDescent="0.2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</row>
    <row r="420" spans="1:54" ht="11.25" customHeight="1" x14ac:dyDescent="0.2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</row>
    <row r="421" spans="1:54" ht="11.25" customHeight="1" x14ac:dyDescent="0.2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</row>
    <row r="422" spans="1:54" ht="11.25" customHeight="1" x14ac:dyDescent="0.2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</row>
    <row r="423" spans="1:54" ht="11.25" customHeight="1" x14ac:dyDescent="0.2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</row>
    <row r="424" spans="1:54" ht="11.25" customHeight="1" x14ac:dyDescent="0.2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</row>
    <row r="425" spans="1:54" ht="11.25" customHeight="1" x14ac:dyDescent="0.2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</row>
    <row r="426" spans="1:54" ht="11.25" customHeight="1" x14ac:dyDescent="0.2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</row>
    <row r="427" spans="1:54" ht="11.25" customHeight="1" x14ac:dyDescent="0.2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</row>
    <row r="428" spans="1:54" ht="11.25" customHeight="1" x14ac:dyDescent="0.2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</row>
    <row r="429" spans="1:54" ht="11.25" customHeight="1" x14ac:dyDescent="0.2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</row>
    <row r="430" spans="1:54" ht="11.25" customHeight="1" x14ac:dyDescent="0.2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</row>
    <row r="431" spans="1:54" ht="11.25" customHeight="1" x14ac:dyDescent="0.2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</row>
    <row r="432" spans="1:54" ht="11.25" customHeight="1" x14ac:dyDescent="0.2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</row>
    <row r="433" spans="1:54" ht="11.25" customHeight="1" x14ac:dyDescent="0.2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</row>
    <row r="434" spans="1:54" ht="11.25" customHeight="1" x14ac:dyDescent="0.2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</row>
    <row r="435" spans="1:54" ht="11.25" customHeight="1" x14ac:dyDescent="0.2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</row>
    <row r="436" spans="1:54" ht="11.25" customHeight="1" x14ac:dyDescent="0.2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</row>
    <row r="437" spans="1:54" ht="11.25" customHeight="1" x14ac:dyDescent="0.2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</row>
    <row r="438" spans="1:54" ht="11.25" customHeight="1" x14ac:dyDescent="0.2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</row>
    <row r="439" spans="1:54" ht="11.25" customHeight="1" x14ac:dyDescent="0.2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</row>
    <row r="440" spans="1:54" ht="11.25" customHeight="1" x14ac:dyDescent="0.2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</row>
    <row r="441" spans="1:54" ht="11.25" customHeight="1" x14ac:dyDescent="0.2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</row>
    <row r="442" spans="1:54" ht="11.25" customHeight="1" x14ac:dyDescent="0.2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</row>
    <row r="443" spans="1:54" ht="11.25" customHeight="1" x14ac:dyDescent="0.2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</row>
    <row r="444" spans="1:54" ht="11.25" customHeight="1" x14ac:dyDescent="0.2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</row>
    <row r="445" spans="1:54" ht="11.25" customHeight="1" x14ac:dyDescent="0.2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</row>
    <row r="446" spans="1:54" ht="11.25" customHeight="1" x14ac:dyDescent="0.2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</row>
    <row r="447" spans="1:54" ht="11.25" customHeight="1" x14ac:dyDescent="0.2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</row>
    <row r="448" spans="1:54" ht="11.25" customHeight="1" x14ac:dyDescent="0.2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</row>
    <row r="449" spans="1:54" ht="11.25" customHeight="1" x14ac:dyDescent="0.2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</row>
    <row r="450" spans="1:54" ht="11.25" customHeight="1" x14ac:dyDescent="0.2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</row>
    <row r="451" spans="1:54" ht="11.25" customHeight="1" x14ac:dyDescent="0.2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</row>
    <row r="452" spans="1:54" ht="11.25" customHeight="1" x14ac:dyDescent="0.2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</row>
    <row r="453" spans="1:54" ht="11.25" customHeight="1" x14ac:dyDescent="0.2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</row>
    <row r="454" spans="1:54" ht="11.25" customHeight="1" x14ac:dyDescent="0.2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</row>
    <row r="455" spans="1:54" ht="11.25" customHeight="1" x14ac:dyDescent="0.2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</row>
    <row r="456" spans="1:54" ht="11.25" customHeight="1" x14ac:dyDescent="0.2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</row>
    <row r="457" spans="1:54" ht="11.25" customHeight="1" x14ac:dyDescent="0.2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</row>
    <row r="458" spans="1:54" ht="11.25" customHeight="1" x14ac:dyDescent="0.2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</row>
    <row r="459" spans="1:54" ht="11.25" customHeight="1" x14ac:dyDescent="0.2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</row>
    <row r="460" spans="1:54" ht="11.25" customHeight="1" x14ac:dyDescent="0.2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</row>
    <row r="461" spans="1:54" ht="11.25" customHeight="1" x14ac:dyDescent="0.2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</row>
    <row r="462" spans="1:54" ht="11.25" customHeight="1" x14ac:dyDescent="0.2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</row>
    <row r="463" spans="1:54" ht="11.25" customHeight="1" x14ac:dyDescent="0.2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</row>
    <row r="464" spans="1:54" ht="11.25" customHeight="1" x14ac:dyDescent="0.2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</row>
    <row r="465" spans="1:54" ht="11.25" customHeight="1" x14ac:dyDescent="0.2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</row>
    <row r="466" spans="1:54" ht="11.25" customHeight="1" x14ac:dyDescent="0.2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</row>
    <row r="467" spans="1:54" ht="11.25" customHeight="1" x14ac:dyDescent="0.2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</row>
    <row r="468" spans="1:54" ht="11.25" customHeight="1" x14ac:dyDescent="0.2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</row>
    <row r="469" spans="1:54" ht="11.25" customHeight="1" x14ac:dyDescent="0.2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</row>
    <row r="470" spans="1:54" ht="11.25" customHeight="1" x14ac:dyDescent="0.2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</row>
    <row r="471" spans="1:54" ht="11.25" customHeight="1" x14ac:dyDescent="0.2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</row>
    <row r="472" spans="1:54" ht="11.25" customHeight="1" x14ac:dyDescent="0.2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</row>
    <row r="473" spans="1:54" ht="11.25" customHeight="1" x14ac:dyDescent="0.2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</row>
    <row r="474" spans="1:54" ht="11.25" customHeight="1" x14ac:dyDescent="0.2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</row>
    <row r="475" spans="1:54" ht="11.25" customHeight="1" x14ac:dyDescent="0.2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</row>
    <row r="476" spans="1:54" ht="11.25" customHeight="1" x14ac:dyDescent="0.2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</row>
    <row r="477" spans="1:54" ht="11.25" customHeight="1" x14ac:dyDescent="0.2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</row>
    <row r="478" spans="1:54" ht="11.25" customHeight="1" x14ac:dyDescent="0.2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</row>
    <row r="479" spans="1:54" ht="11.25" customHeight="1" x14ac:dyDescent="0.2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</row>
    <row r="480" spans="1:54" ht="11.25" customHeight="1" x14ac:dyDescent="0.2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</row>
    <row r="481" spans="1:54" ht="11.25" customHeight="1" x14ac:dyDescent="0.2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</row>
    <row r="482" spans="1:54" ht="11.25" customHeight="1" x14ac:dyDescent="0.2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</row>
    <row r="483" spans="1:54" ht="11.25" customHeight="1" x14ac:dyDescent="0.2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</row>
    <row r="484" spans="1:54" ht="11.25" customHeight="1" x14ac:dyDescent="0.2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</row>
    <row r="485" spans="1:54" ht="11.25" customHeight="1" x14ac:dyDescent="0.2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</row>
    <row r="486" spans="1:54" ht="11.25" customHeight="1" x14ac:dyDescent="0.2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</row>
    <row r="487" spans="1:54" ht="11.25" customHeight="1" x14ac:dyDescent="0.2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</row>
    <row r="488" spans="1:54" ht="11.25" customHeight="1" x14ac:dyDescent="0.2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</row>
    <row r="489" spans="1:54" ht="11.25" customHeight="1" x14ac:dyDescent="0.2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</row>
    <row r="490" spans="1:54" ht="11.25" customHeight="1" x14ac:dyDescent="0.2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</row>
    <row r="491" spans="1:54" ht="11.25" customHeight="1" x14ac:dyDescent="0.2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</row>
    <row r="492" spans="1:54" ht="11.25" customHeight="1" x14ac:dyDescent="0.2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</row>
    <row r="493" spans="1:54" ht="11.25" customHeight="1" x14ac:dyDescent="0.2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</row>
    <row r="494" spans="1:54" ht="11.25" customHeight="1" x14ac:dyDescent="0.2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</row>
    <row r="495" spans="1:54" ht="11.25" customHeight="1" x14ac:dyDescent="0.2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</row>
    <row r="496" spans="1:54" ht="11.25" customHeight="1" x14ac:dyDescent="0.2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</row>
    <row r="497" spans="1:54" ht="11.25" customHeight="1" x14ac:dyDescent="0.2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</row>
    <row r="498" spans="1:54" ht="11.25" customHeight="1" x14ac:dyDescent="0.2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</row>
    <row r="499" spans="1:54" ht="11.25" customHeight="1" x14ac:dyDescent="0.2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</row>
    <row r="500" spans="1:54" ht="11.25" customHeight="1" x14ac:dyDescent="0.2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</row>
    <row r="501" spans="1:54" ht="11.25" customHeight="1" x14ac:dyDescent="0.2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</row>
    <row r="502" spans="1:54" ht="11.25" customHeight="1" x14ac:dyDescent="0.2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</row>
    <row r="503" spans="1:54" ht="11.25" customHeight="1" x14ac:dyDescent="0.2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</row>
    <row r="504" spans="1:54" ht="11.25" customHeight="1" x14ac:dyDescent="0.2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</row>
    <row r="505" spans="1:54" ht="11.25" customHeight="1" x14ac:dyDescent="0.2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</row>
    <row r="506" spans="1:54" ht="11.25" customHeight="1" x14ac:dyDescent="0.2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</row>
    <row r="507" spans="1:54" ht="11.25" customHeight="1" x14ac:dyDescent="0.2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</row>
    <row r="508" spans="1:54" ht="11.25" customHeight="1" x14ac:dyDescent="0.2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</row>
    <row r="509" spans="1:54" ht="11.25" customHeight="1" x14ac:dyDescent="0.2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</row>
    <row r="510" spans="1:54" ht="11.25" customHeight="1" x14ac:dyDescent="0.2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</row>
    <row r="511" spans="1:54" ht="11.25" customHeight="1" x14ac:dyDescent="0.2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</row>
    <row r="512" spans="1:54" ht="11.25" customHeight="1" x14ac:dyDescent="0.2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</row>
    <row r="513" spans="1:54" ht="11.25" customHeight="1" x14ac:dyDescent="0.2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</row>
    <row r="514" spans="1:54" ht="11.25" customHeight="1" x14ac:dyDescent="0.2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</row>
    <row r="515" spans="1:54" ht="11.25" customHeight="1" x14ac:dyDescent="0.2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</row>
    <row r="516" spans="1:54" ht="11.25" customHeight="1" x14ac:dyDescent="0.2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</row>
    <row r="517" spans="1:54" ht="11.25" customHeight="1" x14ac:dyDescent="0.2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</row>
    <row r="518" spans="1:54" ht="11.25" customHeight="1" x14ac:dyDescent="0.2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</row>
    <row r="519" spans="1:54" ht="11.25" customHeight="1" x14ac:dyDescent="0.2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</row>
    <row r="520" spans="1:54" ht="11.25" customHeight="1" x14ac:dyDescent="0.2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</row>
    <row r="521" spans="1:54" ht="11.25" customHeight="1" x14ac:dyDescent="0.2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</row>
    <row r="522" spans="1:54" ht="11.25" customHeight="1" x14ac:dyDescent="0.2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</row>
    <row r="523" spans="1:54" ht="11.25" customHeight="1" x14ac:dyDescent="0.2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</row>
    <row r="524" spans="1:54" ht="11.25" customHeight="1" x14ac:dyDescent="0.2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</row>
    <row r="525" spans="1:54" ht="11.25" customHeight="1" x14ac:dyDescent="0.2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</row>
    <row r="526" spans="1:54" ht="11.25" customHeight="1" x14ac:dyDescent="0.2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</row>
    <row r="527" spans="1:54" ht="11.25" customHeight="1" x14ac:dyDescent="0.2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</row>
    <row r="528" spans="1:54" ht="11.25" customHeight="1" x14ac:dyDescent="0.2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</row>
    <row r="529" spans="1:54" ht="11.25" customHeight="1" x14ac:dyDescent="0.2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</row>
    <row r="530" spans="1:54" ht="11.25" customHeight="1" x14ac:dyDescent="0.2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</row>
    <row r="531" spans="1:54" ht="11.25" customHeight="1" x14ac:dyDescent="0.2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</row>
    <row r="532" spans="1:54" ht="11.25" customHeight="1" x14ac:dyDescent="0.2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</row>
    <row r="533" spans="1:54" ht="11.25" customHeight="1" x14ac:dyDescent="0.2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</row>
    <row r="534" spans="1:54" ht="11.25" customHeight="1" x14ac:dyDescent="0.2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</row>
    <row r="535" spans="1:54" ht="11.25" customHeight="1" x14ac:dyDescent="0.2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</row>
    <row r="536" spans="1:54" ht="11.25" customHeight="1" x14ac:dyDescent="0.2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</row>
    <row r="537" spans="1:54" ht="11.25" customHeight="1" x14ac:dyDescent="0.2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</row>
    <row r="538" spans="1:54" ht="11.25" customHeight="1" x14ac:dyDescent="0.2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</row>
    <row r="539" spans="1:54" ht="11.25" customHeight="1" x14ac:dyDescent="0.2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</row>
    <row r="540" spans="1:54" ht="11.25" customHeight="1" x14ac:dyDescent="0.2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</row>
    <row r="541" spans="1:54" ht="11.25" customHeight="1" x14ac:dyDescent="0.2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</row>
    <row r="542" spans="1:54" ht="11.25" customHeight="1" x14ac:dyDescent="0.2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</row>
    <row r="543" spans="1:54" ht="11.25" customHeight="1" x14ac:dyDescent="0.2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</row>
    <row r="544" spans="1:54" ht="11.25" customHeight="1" x14ac:dyDescent="0.2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</row>
    <row r="545" spans="1:54" ht="11.25" customHeight="1" x14ac:dyDescent="0.2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</row>
    <row r="546" spans="1:54" ht="11.25" customHeight="1" x14ac:dyDescent="0.2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</row>
    <row r="547" spans="1:54" ht="11.25" customHeight="1" x14ac:dyDescent="0.2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</row>
    <row r="548" spans="1:54" ht="11.25" customHeight="1" x14ac:dyDescent="0.2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</row>
    <row r="549" spans="1:54" ht="11.25" customHeight="1" x14ac:dyDescent="0.2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</row>
    <row r="550" spans="1:54" ht="11.25" customHeight="1" x14ac:dyDescent="0.2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</row>
    <row r="551" spans="1:54" ht="11.25" customHeight="1" x14ac:dyDescent="0.2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</row>
    <row r="552" spans="1:54" ht="11.25" customHeight="1" x14ac:dyDescent="0.2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</row>
    <row r="553" spans="1:54" ht="11.25" customHeight="1" x14ac:dyDescent="0.2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</row>
    <row r="554" spans="1:54" ht="11.25" customHeight="1" x14ac:dyDescent="0.2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</row>
    <row r="555" spans="1:54" ht="11.25" customHeight="1" x14ac:dyDescent="0.2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</row>
    <row r="556" spans="1:54" ht="11.25" customHeight="1" x14ac:dyDescent="0.2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</row>
    <row r="557" spans="1:54" ht="11.25" customHeight="1" x14ac:dyDescent="0.2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</row>
    <row r="558" spans="1:54" ht="11.25" customHeight="1" x14ac:dyDescent="0.2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</row>
    <row r="559" spans="1:54" ht="11.25" customHeight="1" x14ac:dyDescent="0.2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</row>
    <row r="560" spans="1:54" ht="11.25" customHeight="1" x14ac:dyDescent="0.2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</row>
    <row r="561" spans="1:54" ht="11.25" customHeight="1" x14ac:dyDescent="0.2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</row>
    <row r="562" spans="1:54" ht="11.25" customHeight="1" x14ac:dyDescent="0.2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</row>
    <row r="563" spans="1:54" ht="11.25" customHeight="1" x14ac:dyDescent="0.2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</row>
    <row r="564" spans="1:54" ht="11.25" customHeight="1" x14ac:dyDescent="0.2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</row>
    <row r="565" spans="1:54" ht="11.25" customHeight="1" x14ac:dyDescent="0.2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</row>
    <row r="566" spans="1:54" ht="11.25" customHeight="1" x14ac:dyDescent="0.2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</row>
    <row r="567" spans="1:54" ht="11.25" customHeight="1" x14ac:dyDescent="0.2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</row>
    <row r="568" spans="1:54" ht="11.25" customHeight="1" x14ac:dyDescent="0.2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</row>
    <row r="569" spans="1:54" ht="11.25" customHeight="1" x14ac:dyDescent="0.2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</row>
    <row r="570" spans="1:54" ht="11.25" customHeight="1" x14ac:dyDescent="0.2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</row>
    <row r="571" spans="1:54" ht="11.25" customHeight="1" x14ac:dyDescent="0.2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</row>
    <row r="572" spans="1:54" ht="11.25" customHeight="1" x14ac:dyDescent="0.2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</row>
    <row r="573" spans="1:54" ht="11.25" customHeight="1" x14ac:dyDescent="0.2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</row>
    <row r="574" spans="1:54" ht="11.25" customHeight="1" x14ac:dyDescent="0.2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</row>
    <row r="575" spans="1:54" ht="11.25" customHeight="1" x14ac:dyDescent="0.2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</row>
    <row r="576" spans="1:54" ht="11.25" customHeight="1" x14ac:dyDescent="0.2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</row>
    <row r="577" spans="1:54" ht="11.25" customHeight="1" x14ac:dyDescent="0.2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</row>
    <row r="578" spans="1:54" ht="11.25" customHeight="1" x14ac:dyDescent="0.2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</row>
    <row r="579" spans="1:54" ht="11.25" customHeight="1" x14ac:dyDescent="0.2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</row>
    <row r="580" spans="1:54" ht="11.25" customHeight="1" x14ac:dyDescent="0.2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</row>
    <row r="581" spans="1:54" ht="11.25" customHeight="1" x14ac:dyDescent="0.2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</row>
    <row r="582" spans="1:54" ht="11.25" customHeight="1" x14ac:dyDescent="0.2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</row>
    <row r="583" spans="1:54" ht="11.25" customHeight="1" x14ac:dyDescent="0.2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</row>
    <row r="584" spans="1:54" ht="11.25" customHeight="1" x14ac:dyDescent="0.2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</row>
    <row r="585" spans="1:54" ht="11.25" customHeight="1" x14ac:dyDescent="0.2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</row>
    <row r="586" spans="1:54" ht="11.25" customHeight="1" x14ac:dyDescent="0.2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</row>
    <row r="587" spans="1:54" ht="11.25" customHeight="1" x14ac:dyDescent="0.2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</row>
    <row r="588" spans="1:54" ht="11.25" customHeight="1" x14ac:dyDescent="0.2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</row>
    <row r="589" spans="1:54" ht="11.25" customHeight="1" x14ac:dyDescent="0.2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</row>
    <row r="590" spans="1:54" ht="11.25" customHeight="1" x14ac:dyDescent="0.2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</row>
    <row r="591" spans="1:54" ht="11.25" customHeight="1" x14ac:dyDescent="0.2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</row>
    <row r="592" spans="1:54" ht="11.25" customHeight="1" x14ac:dyDescent="0.2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</row>
    <row r="593" spans="1:54" ht="11.25" customHeight="1" x14ac:dyDescent="0.2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</row>
    <row r="594" spans="1:54" ht="11.25" customHeight="1" x14ac:dyDescent="0.2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</row>
    <row r="595" spans="1:54" ht="11.25" customHeight="1" x14ac:dyDescent="0.2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</row>
    <row r="596" spans="1:54" ht="11.25" customHeight="1" x14ac:dyDescent="0.2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</row>
    <row r="597" spans="1:54" ht="11.25" customHeight="1" x14ac:dyDescent="0.2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</row>
    <row r="598" spans="1:54" ht="11.25" customHeight="1" x14ac:dyDescent="0.2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</row>
    <row r="599" spans="1:54" ht="11.25" customHeight="1" x14ac:dyDescent="0.2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</row>
    <row r="600" spans="1:54" ht="11.25" customHeight="1" x14ac:dyDescent="0.2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</row>
    <row r="601" spans="1:54" ht="11.25" customHeight="1" x14ac:dyDescent="0.2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</row>
    <row r="602" spans="1:54" ht="11.25" customHeight="1" x14ac:dyDescent="0.2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</row>
    <row r="603" spans="1:54" ht="11.25" customHeight="1" x14ac:dyDescent="0.2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</row>
    <row r="604" spans="1:54" ht="11.25" customHeight="1" x14ac:dyDescent="0.2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</row>
    <row r="605" spans="1:54" ht="11.25" customHeight="1" x14ac:dyDescent="0.2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</row>
    <row r="606" spans="1:54" ht="11.25" customHeight="1" x14ac:dyDescent="0.2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</row>
    <row r="607" spans="1:54" ht="11.25" customHeight="1" x14ac:dyDescent="0.2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</row>
    <row r="608" spans="1:54" ht="11.25" customHeight="1" x14ac:dyDescent="0.2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</row>
    <row r="609" spans="1:54" ht="11.25" customHeight="1" x14ac:dyDescent="0.2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</row>
    <row r="610" spans="1:54" ht="11.25" customHeight="1" x14ac:dyDescent="0.2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</row>
    <row r="611" spans="1:54" ht="11.25" customHeight="1" x14ac:dyDescent="0.2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</row>
    <row r="612" spans="1:54" ht="11.25" customHeight="1" x14ac:dyDescent="0.2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</row>
    <row r="613" spans="1:54" ht="11.25" customHeight="1" x14ac:dyDescent="0.2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</row>
    <row r="614" spans="1:54" ht="11.25" customHeight="1" x14ac:dyDescent="0.2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</row>
    <row r="615" spans="1:54" ht="11.25" customHeight="1" x14ac:dyDescent="0.2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</row>
    <row r="616" spans="1:54" ht="11.25" customHeight="1" x14ac:dyDescent="0.2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</row>
    <row r="617" spans="1:54" ht="11.25" customHeight="1" x14ac:dyDescent="0.2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</row>
    <row r="618" spans="1:54" ht="11.25" customHeight="1" x14ac:dyDescent="0.2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</row>
    <row r="619" spans="1:54" ht="11.25" customHeight="1" x14ac:dyDescent="0.2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</row>
    <row r="620" spans="1:54" ht="11.25" customHeight="1" x14ac:dyDescent="0.2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</row>
    <row r="621" spans="1:54" ht="11.25" customHeight="1" x14ac:dyDescent="0.2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</row>
    <row r="622" spans="1:54" ht="11.25" customHeight="1" x14ac:dyDescent="0.2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</row>
    <row r="623" spans="1:54" ht="11.25" customHeight="1" x14ac:dyDescent="0.2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</row>
    <row r="624" spans="1:54" ht="11.25" customHeight="1" x14ac:dyDescent="0.2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</row>
    <row r="625" spans="1:54" ht="11.25" customHeight="1" x14ac:dyDescent="0.2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</row>
    <row r="626" spans="1:54" ht="11.25" customHeight="1" x14ac:dyDescent="0.2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</row>
    <row r="627" spans="1:54" ht="11.25" customHeight="1" x14ac:dyDescent="0.2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</row>
    <row r="628" spans="1:54" ht="11.25" customHeight="1" x14ac:dyDescent="0.2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</row>
    <row r="629" spans="1:54" ht="11.25" customHeight="1" x14ac:dyDescent="0.2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</row>
    <row r="630" spans="1:54" ht="11.25" customHeight="1" x14ac:dyDescent="0.2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</row>
    <row r="631" spans="1:54" ht="11.25" customHeight="1" x14ac:dyDescent="0.2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</row>
    <row r="632" spans="1:54" ht="11.25" customHeight="1" x14ac:dyDescent="0.2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</row>
    <row r="633" spans="1:54" ht="11.25" customHeight="1" x14ac:dyDescent="0.2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</row>
    <row r="634" spans="1:54" ht="11.25" customHeight="1" x14ac:dyDescent="0.2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</row>
    <row r="635" spans="1:54" ht="11.25" customHeight="1" x14ac:dyDescent="0.2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</row>
    <row r="636" spans="1:54" ht="11.25" customHeight="1" x14ac:dyDescent="0.2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</row>
    <row r="637" spans="1:54" ht="11.25" customHeight="1" x14ac:dyDescent="0.2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</row>
    <row r="638" spans="1:54" ht="11.25" customHeight="1" x14ac:dyDescent="0.2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</row>
    <row r="639" spans="1:54" ht="11.25" customHeight="1" x14ac:dyDescent="0.2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</row>
    <row r="640" spans="1:54" ht="11.25" customHeight="1" x14ac:dyDescent="0.2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</row>
    <row r="641" spans="1:54" ht="11.25" customHeight="1" x14ac:dyDescent="0.2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</row>
    <row r="642" spans="1:54" ht="11.25" customHeight="1" x14ac:dyDescent="0.2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</row>
    <row r="643" spans="1:54" ht="11.25" customHeight="1" x14ac:dyDescent="0.2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</row>
    <row r="644" spans="1:54" ht="11.25" customHeight="1" x14ac:dyDescent="0.2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</row>
    <row r="645" spans="1:54" ht="11.25" customHeight="1" x14ac:dyDescent="0.2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</row>
    <row r="646" spans="1:54" ht="11.25" customHeight="1" x14ac:dyDescent="0.2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</row>
    <row r="647" spans="1:54" ht="11.25" customHeight="1" x14ac:dyDescent="0.2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</row>
    <row r="648" spans="1:54" ht="11.25" customHeight="1" x14ac:dyDescent="0.2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</row>
    <row r="649" spans="1:54" ht="11.25" customHeight="1" x14ac:dyDescent="0.2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</row>
    <row r="650" spans="1:54" ht="11.25" customHeight="1" x14ac:dyDescent="0.2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</row>
    <row r="651" spans="1:54" ht="11.25" customHeight="1" x14ac:dyDescent="0.2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</row>
    <row r="652" spans="1:54" ht="11.25" customHeight="1" x14ac:dyDescent="0.2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</row>
    <row r="653" spans="1:54" ht="11.25" customHeight="1" x14ac:dyDescent="0.2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</row>
    <row r="654" spans="1:54" ht="11.25" customHeight="1" x14ac:dyDescent="0.2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</row>
    <row r="655" spans="1:54" ht="11.25" customHeight="1" x14ac:dyDescent="0.2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</row>
    <row r="656" spans="1:54" ht="11.25" customHeight="1" x14ac:dyDescent="0.2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</row>
    <row r="657" spans="1:54" ht="11.25" customHeight="1" x14ac:dyDescent="0.2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</row>
    <row r="658" spans="1:54" ht="11.25" customHeight="1" x14ac:dyDescent="0.2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</row>
    <row r="659" spans="1:54" ht="11.25" customHeight="1" x14ac:dyDescent="0.2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</row>
    <row r="660" spans="1:54" ht="11.25" customHeight="1" x14ac:dyDescent="0.2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</row>
    <row r="661" spans="1:54" ht="11.25" customHeight="1" x14ac:dyDescent="0.2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</row>
    <row r="662" spans="1:54" ht="11.25" customHeight="1" x14ac:dyDescent="0.2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</row>
    <row r="663" spans="1:54" ht="11.25" customHeight="1" x14ac:dyDescent="0.2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</row>
    <row r="664" spans="1:54" ht="11.25" customHeight="1" x14ac:dyDescent="0.2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</row>
    <row r="665" spans="1:54" ht="11.25" customHeight="1" x14ac:dyDescent="0.2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</row>
    <row r="666" spans="1:54" ht="11.25" customHeight="1" x14ac:dyDescent="0.2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</row>
    <row r="667" spans="1:54" ht="11.25" customHeight="1" x14ac:dyDescent="0.2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</row>
    <row r="668" spans="1:54" ht="11.25" customHeight="1" x14ac:dyDescent="0.2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</row>
    <row r="669" spans="1:54" ht="11.25" customHeight="1" x14ac:dyDescent="0.2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</row>
    <row r="670" spans="1:54" ht="11.25" customHeight="1" x14ac:dyDescent="0.2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</row>
    <row r="671" spans="1:54" ht="11.25" customHeight="1" x14ac:dyDescent="0.2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</row>
    <row r="672" spans="1:54" ht="11.25" customHeight="1" x14ac:dyDescent="0.2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</row>
    <row r="673" spans="1:54" ht="11.25" customHeight="1" x14ac:dyDescent="0.2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</row>
    <row r="674" spans="1:54" ht="11.25" customHeight="1" x14ac:dyDescent="0.2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</row>
    <row r="675" spans="1:54" ht="11.25" customHeight="1" x14ac:dyDescent="0.2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</row>
    <row r="676" spans="1:54" ht="11.25" customHeight="1" x14ac:dyDescent="0.2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</row>
    <row r="677" spans="1:54" ht="11.25" customHeight="1" x14ac:dyDescent="0.2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</row>
    <row r="678" spans="1:54" ht="11.25" customHeight="1" x14ac:dyDescent="0.2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</row>
    <row r="679" spans="1:54" ht="11.25" customHeight="1" x14ac:dyDescent="0.2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</row>
    <row r="680" spans="1:54" ht="11.25" customHeight="1" x14ac:dyDescent="0.2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</row>
    <row r="681" spans="1:54" ht="11.25" customHeight="1" x14ac:dyDescent="0.2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</row>
    <row r="682" spans="1:54" ht="11.25" customHeight="1" x14ac:dyDescent="0.2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</row>
    <row r="683" spans="1:54" ht="11.25" customHeight="1" x14ac:dyDescent="0.2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</row>
    <row r="684" spans="1:54" ht="11.25" customHeight="1" x14ac:dyDescent="0.2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</row>
    <row r="685" spans="1:54" ht="11.25" customHeight="1" x14ac:dyDescent="0.2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</row>
    <row r="686" spans="1:54" ht="11.25" customHeight="1" x14ac:dyDescent="0.2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</row>
    <row r="687" spans="1:54" ht="11.25" customHeight="1" x14ac:dyDescent="0.2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</row>
    <row r="688" spans="1:54" ht="11.25" customHeight="1" x14ac:dyDescent="0.2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</row>
    <row r="689" spans="1:54" ht="11.25" customHeight="1" x14ac:dyDescent="0.2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</row>
    <row r="690" spans="1:54" ht="11.25" customHeight="1" x14ac:dyDescent="0.2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</row>
    <row r="691" spans="1:54" ht="11.25" customHeight="1" x14ac:dyDescent="0.2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</row>
    <row r="692" spans="1:54" ht="11.25" customHeight="1" x14ac:dyDescent="0.2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</row>
    <row r="693" spans="1:54" ht="11.25" customHeight="1" x14ac:dyDescent="0.2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</row>
    <row r="694" spans="1:54" ht="11.25" customHeight="1" x14ac:dyDescent="0.2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</row>
    <row r="695" spans="1:54" ht="11.25" customHeight="1" x14ac:dyDescent="0.2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</row>
    <row r="696" spans="1:54" ht="11.25" customHeight="1" x14ac:dyDescent="0.2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</row>
    <row r="697" spans="1:54" ht="11.25" customHeight="1" x14ac:dyDescent="0.2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</row>
    <row r="698" spans="1:54" ht="11.25" customHeight="1" x14ac:dyDescent="0.2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</row>
    <row r="699" spans="1:54" ht="11.25" customHeight="1" x14ac:dyDescent="0.2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</row>
    <row r="700" spans="1:54" ht="11.25" customHeight="1" x14ac:dyDescent="0.2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</row>
    <row r="701" spans="1:54" ht="11.25" customHeight="1" x14ac:dyDescent="0.2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</row>
    <row r="702" spans="1:54" ht="11.25" customHeight="1" x14ac:dyDescent="0.2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</row>
    <row r="703" spans="1:54" ht="11.25" customHeight="1" x14ac:dyDescent="0.2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</row>
    <row r="704" spans="1:54" ht="11.25" customHeight="1" x14ac:dyDescent="0.2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</row>
    <row r="705" spans="1:54" ht="11.25" customHeight="1" x14ac:dyDescent="0.2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</row>
    <row r="706" spans="1:54" ht="11.25" customHeight="1" x14ac:dyDescent="0.2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</row>
    <row r="707" spans="1:54" ht="11.25" customHeight="1" x14ac:dyDescent="0.2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</row>
    <row r="708" spans="1:54" ht="11.25" customHeight="1" x14ac:dyDescent="0.2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</row>
    <row r="709" spans="1:54" ht="11.25" customHeight="1" x14ac:dyDescent="0.2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</row>
    <row r="710" spans="1:54" ht="11.25" customHeight="1" x14ac:dyDescent="0.2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</row>
    <row r="711" spans="1:54" ht="11.25" customHeight="1" x14ac:dyDescent="0.2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</row>
    <row r="712" spans="1:54" ht="11.25" customHeight="1" x14ac:dyDescent="0.2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</row>
    <row r="713" spans="1:54" ht="11.25" customHeight="1" x14ac:dyDescent="0.2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</row>
    <row r="714" spans="1:54" ht="11.25" customHeight="1" x14ac:dyDescent="0.2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</row>
    <row r="715" spans="1:54" ht="11.25" customHeight="1" x14ac:dyDescent="0.2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</row>
    <row r="716" spans="1:54" ht="11.25" customHeight="1" x14ac:dyDescent="0.2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</row>
    <row r="717" spans="1:54" ht="11.25" customHeight="1" x14ac:dyDescent="0.2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</row>
    <row r="718" spans="1:54" ht="11.25" customHeight="1" x14ac:dyDescent="0.2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</row>
    <row r="719" spans="1:54" ht="11.25" customHeight="1" x14ac:dyDescent="0.2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</row>
    <row r="720" spans="1:54" ht="11.25" customHeight="1" x14ac:dyDescent="0.2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</row>
    <row r="721" spans="1:54" ht="11.25" customHeight="1" x14ac:dyDescent="0.2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</row>
    <row r="722" spans="1:54" ht="11.25" customHeight="1" x14ac:dyDescent="0.2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</row>
    <row r="723" spans="1:54" ht="11.25" customHeight="1" x14ac:dyDescent="0.2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</row>
    <row r="724" spans="1:54" ht="11.25" customHeight="1" x14ac:dyDescent="0.2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</row>
    <row r="725" spans="1:54" ht="11.25" customHeight="1" x14ac:dyDescent="0.2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</row>
    <row r="726" spans="1:54" ht="11.25" customHeight="1" x14ac:dyDescent="0.2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</row>
    <row r="727" spans="1:54" ht="11.25" customHeight="1" x14ac:dyDescent="0.2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</row>
    <row r="728" spans="1:54" ht="11.25" customHeight="1" x14ac:dyDescent="0.2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</row>
    <row r="729" spans="1:54" ht="11.25" customHeight="1" x14ac:dyDescent="0.2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</row>
    <row r="730" spans="1:54" ht="11.25" customHeight="1" x14ac:dyDescent="0.2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</row>
    <row r="731" spans="1:54" ht="11.25" customHeight="1" x14ac:dyDescent="0.2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</row>
    <row r="732" spans="1:54" ht="11.25" customHeight="1" x14ac:dyDescent="0.2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</row>
    <row r="733" spans="1:54" ht="11.25" customHeight="1" x14ac:dyDescent="0.2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</row>
    <row r="734" spans="1:54" ht="11.25" customHeight="1" x14ac:dyDescent="0.2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</row>
    <row r="735" spans="1:54" ht="11.25" customHeight="1" x14ac:dyDescent="0.2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</row>
    <row r="736" spans="1:54" ht="11.25" customHeight="1" x14ac:dyDescent="0.2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</row>
    <row r="737" spans="1:54" ht="11.25" customHeight="1" x14ac:dyDescent="0.2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</row>
    <row r="738" spans="1:54" ht="11.25" customHeight="1" x14ac:dyDescent="0.2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</row>
    <row r="739" spans="1:54" ht="11.25" customHeight="1" x14ac:dyDescent="0.2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</row>
    <row r="740" spans="1:54" ht="11.25" customHeight="1" x14ac:dyDescent="0.2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</row>
    <row r="741" spans="1:54" ht="11.25" customHeight="1" x14ac:dyDescent="0.2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</row>
    <row r="742" spans="1:54" ht="11.25" customHeight="1" x14ac:dyDescent="0.2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</row>
    <row r="743" spans="1:54" ht="11.25" customHeight="1" x14ac:dyDescent="0.2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</row>
    <row r="744" spans="1:54" ht="11.25" customHeight="1" x14ac:dyDescent="0.2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</row>
    <row r="745" spans="1:54" ht="11.25" customHeight="1" x14ac:dyDescent="0.2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</row>
    <row r="746" spans="1:54" ht="11.25" customHeight="1" x14ac:dyDescent="0.2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</row>
    <row r="747" spans="1:54" ht="11.25" customHeight="1" x14ac:dyDescent="0.2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</row>
    <row r="748" spans="1:54" ht="11.25" customHeight="1" x14ac:dyDescent="0.2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</row>
    <row r="749" spans="1:54" ht="11.25" customHeight="1" x14ac:dyDescent="0.2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</row>
    <row r="750" spans="1:54" ht="11.25" customHeight="1" x14ac:dyDescent="0.2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</row>
    <row r="751" spans="1:54" ht="11.25" customHeight="1" x14ac:dyDescent="0.2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</row>
    <row r="752" spans="1:54" ht="11.25" customHeight="1" x14ac:dyDescent="0.2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</row>
    <row r="753" spans="1:54" ht="11.25" customHeight="1" x14ac:dyDescent="0.2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</row>
    <row r="754" spans="1:54" ht="11.25" customHeight="1" x14ac:dyDescent="0.2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</row>
    <row r="755" spans="1:54" ht="11.25" customHeight="1" x14ac:dyDescent="0.2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</row>
    <row r="756" spans="1:54" ht="11.25" customHeight="1" x14ac:dyDescent="0.2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</row>
    <row r="757" spans="1:54" ht="11.25" customHeight="1" x14ac:dyDescent="0.2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</row>
    <row r="758" spans="1:54" ht="11.25" customHeight="1" x14ac:dyDescent="0.2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</row>
    <row r="759" spans="1:54" ht="11.25" customHeight="1" x14ac:dyDescent="0.2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</row>
    <row r="760" spans="1:54" ht="11.25" customHeight="1" x14ac:dyDescent="0.2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</row>
    <row r="761" spans="1:54" ht="11.25" customHeight="1" x14ac:dyDescent="0.2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</row>
    <row r="762" spans="1:54" ht="11.25" customHeight="1" x14ac:dyDescent="0.2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</row>
    <row r="763" spans="1:54" ht="11.25" customHeight="1" x14ac:dyDescent="0.2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</row>
    <row r="764" spans="1:54" ht="11.25" customHeight="1" x14ac:dyDescent="0.2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</row>
    <row r="765" spans="1:54" ht="11.25" customHeight="1" x14ac:dyDescent="0.2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</row>
    <row r="766" spans="1:54" ht="11.25" customHeight="1" x14ac:dyDescent="0.2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</row>
    <row r="767" spans="1:54" ht="11.25" customHeight="1" x14ac:dyDescent="0.2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</row>
    <row r="768" spans="1:54" ht="11.25" customHeight="1" x14ac:dyDescent="0.2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</row>
    <row r="769" spans="1:54" ht="11.25" customHeight="1" x14ac:dyDescent="0.2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</row>
    <row r="770" spans="1:54" ht="11.25" customHeight="1" x14ac:dyDescent="0.2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</row>
    <row r="771" spans="1:54" ht="11.25" customHeight="1" x14ac:dyDescent="0.2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</row>
    <row r="772" spans="1:54" ht="11.25" customHeight="1" x14ac:dyDescent="0.2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</row>
    <row r="773" spans="1:54" ht="11.25" customHeight="1" x14ac:dyDescent="0.2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</row>
    <row r="774" spans="1:54" ht="11.25" customHeight="1" x14ac:dyDescent="0.2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</row>
    <row r="775" spans="1:54" ht="11.25" customHeight="1" x14ac:dyDescent="0.2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</row>
    <row r="776" spans="1:54" ht="11.25" customHeight="1" x14ac:dyDescent="0.2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</row>
    <row r="777" spans="1:54" ht="11.25" customHeight="1" x14ac:dyDescent="0.2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</row>
    <row r="778" spans="1:54" ht="11.25" customHeight="1" x14ac:dyDescent="0.2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</row>
    <row r="779" spans="1:54" ht="11.25" customHeight="1" x14ac:dyDescent="0.2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</row>
    <row r="780" spans="1:54" ht="11.25" customHeight="1" x14ac:dyDescent="0.2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</row>
    <row r="781" spans="1:54" ht="11.25" customHeight="1" x14ac:dyDescent="0.2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</row>
    <row r="782" spans="1:54" ht="11.25" customHeight="1" x14ac:dyDescent="0.2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</row>
    <row r="783" spans="1:54" ht="11.25" customHeight="1" x14ac:dyDescent="0.2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</row>
    <row r="784" spans="1:54" ht="11.25" customHeight="1" x14ac:dyDescent="0.2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</row>
    <row r="785" spans="1:54" ht="11.25" customHeight="1" x14ac:dyDescent="0.2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</row>
    <row r="786" spans="1:54" ht="11.25" customHeight="1" x14ac:dyDescent="0.2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</row>
    <row r="787" spans="1:54" ht="11.25" customHeight="1" x14ac:dyDescent="0.2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</row>
    <row r="788" spans="1:54" ht="11.25" customHeight="1" x14ac:dyDescent="0.2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</row>
    <row r="789" spans="1:54" ht="11.25" customHeight="1" x14ac:dyDescent="0.2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</row>
    <row r="790" spans="1:54" ht="11.25" customHeight="1" x14ac:dyDescent="0.2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</row>
    <row r="791" spans="1:54" ht="11.25" customHeight="1" x14ac:dyDescent="0.2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</row>
    <row r="792" spans="1:54" ht="11.25" customHeight="1" x14ac:dyDescent="0.2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</row>
    <row r="793" spans="1:54" ht="11.25" customHeight="1" x14ac:dyDescent="0.2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</row>
    <row r="794" spans="1:54" ht="11.25" customHeight="1" x14ac:dyDescent="0.2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</row>
    <row r="795" spans="1:54" ht="11.25" customHeight="1" x14ac:dyDescent="0.2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</row>
    <row r="796" spans="1:54" ht="11.25" customHeight="1" x14ac:dyDescent="0.2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</row>
    <row r="797" spans="1:54" ht="11.25" customHeight="1" x14ac:dyDescent="0.2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</row>
    <row r="798" spans="1:54" ht="11.25" customHeight="1" x14ac:dyDescent="0.2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</row>
    <row r="799" spans="1:54" ht="11.25" customHeight="1" x14ac:dyDescent="0.2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</row>
    <row r="800" spans="1:54" ht="11.25" customHeight="1" x14ac:dyDescent="0.2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</row>
    <row r="801" spans="1:54" ht="11.25" customHeight="1" x14ac:dyDescent="0.2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</row>
    <row r="802" spans="1:54" ht="11.25" customHeight="1" x14ac:dyDescent="0.2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</row>
    <row r="803" spans="1:54" ht="11.25" customHeight="1" x14ac:dyDescent="0.2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</row>
    <row r="804" spans="1:54" ht="11.25" customHeight="1" x14ac:dyDescent="0.2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</row>
    <row r="805" spans="1:54" ht="11.25" customHeight="1" x14ac:dyDescent="0.2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</row>
    <row r="806" spans="1:54" ht="11.25" customHeight="1" x14ac:dyDescent="0.2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</row>
    <row r="807" spans="1:54" ht="11.25" customHeight="1" x14ac:dyDescent="0.2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</row>
    <row r="808" spans="1:54" ht="11.25" customHeight="1" x14ac:dyDescent="0.2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</row>
    <row r="809" spans="1:54" ht="11.25" customHeight="1" x14ac:dyDescent="0.2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</row>
    <row r="810" spans="1:54" ht="11.25" customHeight="1" x14ac:dyDescent="0.2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</row>
    <row r="811" spans="1:54" ht="11.25" customHeight="1" x14ac:dyDescent="0.2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</row>
    <row r="812" spans="1:54" ht="11.25" customHeight="1" x14ac:dyDescent="0.2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</row>
    <row r="813" spans="1:54" ht="11.25" customHeight="1" x14ac:dyDescent="0.2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</row>
    <row r="814" spans="1:54" ht="11.25" customHeight="1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</row>
    <row r="815" spans="1:54" ht="11.25" customHeight="1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</row>
    <row r="816" spans="1:54" ht="11.25" customHeight="1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</row>
    <row r="817" spans="1:54" ht="11.25" customHeight="1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</row>
    <row r="818" spans="1:54" ht="11.25" customHeight="1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</row>
    <row r="819" spans="1:54" ht="11.25" customHeight="1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</row>
    <row r="820" spans="1:54" ht="11.25" customHeight="1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</row>
    <row r="821" spans="1:54" ht="11.25" customHeight="1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</row>
    <row r="822" spans="1:54" ht="11.25" customHeight="1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</row>
    <row r="823" spans="1:54" ht="11.25" customHeight="1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</row>
    <row r="824" spans="1:54" ht="11.25" customHeight="1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</row>
    <row r="825" spans="1:54" ht="11.25" customHeight="1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</row>
    <row r="826" spans="1:54" ht="11.25" customHeight="1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</row>
    <row r="827" spans="1:54" ht="11.25" customHeight="1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</row>
    <row r="828" spans="1:54" ht="11.25" customHeight="1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</row>
    <row r="829" spans="1:54" ht="11.25" customHeight="1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</row>
    <row r="830" spans="1:54" ht="11.25" customHeight="1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</row>
    <row r="831" spans="1:54" ht="11.25" customHeight="1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</row>
    <row r="832" spans="1:54" ht="11.25" customHeight="1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</row>
    <row r="833" spans="1:54" ht="11.25" customHeight="1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</row>
    <row r="834" spans="1:54" ht="11.25" customHeight="1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</row>
    <row r="835" spans="1:54" ht="11.25" customHeight="1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</row>
    <row r="836" spans="1:54" ht="11.25" customHeight="1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</row>
    <row r="837" spans="1:54" ht="11.25" customHeight="1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</row>
    <row r="838" spans="1:54" ht="11.25" customHeight="1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</row>
    <row r="839" spans="1:54" ht="11.25" customHeight="1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</row>
    <row r="840" spans="1:54" ht="11.25" customHeight="1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</row>
    <row r="841" spans="1:54" ht="11.25" customHeight="1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</row>
    <row r="842" spans="1:54" ht="11.25" customHeight="1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</row>
    <row r="843" spans="1:54" ht="11.25" customHeight="1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</row>
    <row r="844" spans="1:54" ht="11.25" customHeight="1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</row>
    <row r="845" spans="1:54" ht="11.25" customHeight="1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</row>
    <row r="846" spans="1:54" ht="11.25" customHeight="1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</row>
    <row r="847" spans="1:54" ht="11.25" customHeight="1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</row>
    <row r="848" spans="1:54" ht="11.25" customHeight="1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</row>
    <row r="849" spans="1:54" ht="11.25" customHeight="1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</row>
    <row r="850" spans="1:54" ht="11.25" customHeight="1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</row>
    <row r="851" spans="1:54" ht="11.25" customHeight="1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</row>
    <row r="852" spans="1:54" ht="11.25" customHeight="1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</row>
    <row r="853" spans="1:54" ht="11.25" customHeight="1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</row>
    <row r="854" spans="1:54" ht="11.25" customHeight="1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</row>
    <row r="855" spans="1:54" ht="11.25" customHeight="1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</row>
    <row r="856" spans="1:54" ht="11.25" customHeight="1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</row>
    <row r="857" spans="1:54" ht="11.25" customHeight="1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</row>
    <row r="858" spans="1:54" ht="11.25" customHeight="1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</row>
    <row r="859" spans="1:54" ht="11.25" customHeight="1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</row>
    <row r="860" spans="1:54" ht="11.25" customHeight="1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</row>
    <row r="861" spans="1:54" ht="11.25" customHeight="1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</row>
    <row r="862" spans="1:54" ht="11.25" customHeight="1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</row>
    <row r="863" spans="1:54" ht="11.25" customHeight="1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</row>
    <row r="864" spans="1:54" ht="11.25" customHeight="1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</row>
    <row r="865" spans="1:54" ht="11.25" customHeight="1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</row>
    <row r="866" spans="1:54" ht="11.25" customHeight="1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</row>
    <row r="867" spans="1:54" ht="11.25" customHeight="1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</row>
    <row r="868" spans="1:54" ht="11.25" customHeight="1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</row>
    <row r="869" spans="1:54" ht="11.25" customHeight="1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</row>
    <row r="870" spans="1:54" ht="11.25" customHeight="1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</row>
    <row r="871" spans="1:54" ht="11.25" customHeight="1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</row>
    <row r="872" spans="1:54" ht="11.25" customHeight="1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</row>
    <row r="873" spans="1:54" ht="11.25" customHeight="1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</row>
    <row r="874" spans="1:54" ht="11.25" customHeight="1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</row>
    <row r="875" spans="1:54" ht="11.25" customHeight="1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</row>
    <row r="876" spans="1:54" ht="11.25" customHeight="1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</row>
    <row r="877" spans="1:54" ht="11.25" customHeight="1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</row>
    <row r="878" spans="1:54" ht="11.25" customHeight="1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</row>
    <row r="879" spans="1:54" ht="11.25" customHeight="1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</row>
    <row r="880" spans="1:54" ht="11.25" customHeight="1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</row>
    <row r="881" spans="1:54" ht="11.25" customHeight="1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</row>
    <row r="882" spans="1:54" ht="11.25" customHeight="1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</row>
    <row r="883" spans="1:54" ht="11.25" customHeight="1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</row>
    <row r="884" spans="1:54" ht="11.25" customHeight="1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</row>
    <row r="885" spans="1:54" ht="11.25" customHeight="1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</row>
    <row r="886" spans="1:54" ht="11.25" customHeight="1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</row>
    <row r="887" spans="1:54" ht="11.25" customHeight="1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</row>
    <row r="888" spans="1:54" ht="11.25" customHeight="1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</row>
    <row r="889" spans="1:54" ht="11.25" customHeight="1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</row>
    <row r="890" spans="1:54" ht="11.25" customHeight="1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</row>
    <row r="891" spans="1:54" ht="11.25" customHeight="1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</row>
    <row r="892" spans="1:54" ht="11.25" customHeight="1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</row>
    <row r="893" spans="1:54" ht="11.25" customHeight="1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</row>
    <row r="894" spans="1:54" ht="11.25" customHeight="1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</row>
    <row r="895" spans="1:54" ht="11.25" customHeight="1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</row>
    <row r="896" spans="1:54" ht="11.25" customHeight="1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</row>
    <row r="897" spans="1:54" ht="11.25" customHeight="1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</row>
    <row r="898" spans="1:54" ht="11.25" customHeight="1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</row>
    <row r="899" spans="1:54" ht="11.25" customHeight="1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</row>
    <row r="900" spans="1:54" ht="11.25" customHeight="1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</row>
    <row r="901" spans="1:54" ht="11.25" customHeight="1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</row>
    <row r="902" spans="1:54" ht="11.25" customHeight="1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</row>
    <row r="903" spans="1:54" ht="11.25" customHeight="1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</row>
    <row r="904" spans="1:54" ht="11.25" customHeight="1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</row>
    <row r="905" spans="1:54" ht="11.25" customHeight="1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</row>
    <row r="906" spans="1:54" ht="11.25" customHeight="1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</row>
    <row r="907" spans="1:54" ht="11.25" customHeight="1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</row>
    <row r="908" spans="1:54" ht="11.25" customHeight="1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</row>
    <row r="909" spans="1:54" ht="11.25" customHeight="1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</row>
    <row r="910" spans="1:54" ht="11.25" customHeight="1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</row>
    <row r="911" spans="1:54" ht="11.25" customHeight="1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</row>
    <row r="912" spans="1:54" ht="11.25" customHeight="1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</row>
    <row r="913" spans="1:54" ht="11.25" customHeight="1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</row>
    <row r="914" spans="1:54" ht="11.25" customHeight="1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</row>
    <row r="915" spans="1:54" ht="11.25" customHeight="1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</row>
    <row r="916" spans="1:54" ht="11.25" customHeight="1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</row>
    <row r="917" spans="1:54" ht="11.25" customHeight="1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</row>
    <row r="918" spans="1:54" ht="11.25" customHeight="1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</row>
    <row r="919" spans="1:54" ht="11.25" customHeight="1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</row>
    <row r="920" spans="1:54" ht="11.25" customHeight="1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</row>
    <row r="921" spans="1:54" ht="11.25" customHeight="1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</row>
    <row r="922" spans="1:54" ht="11.25" customHeight="1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</row>
    <row r="923" spans="1:54" ht="11.25" customHeight="1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</row>
    <row r="924" spans="1:54" ht="11.25" customHeight="1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</row>
    <row r="925" spans="1:54" ht="11.25" customHeight="1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</row>
    <row r="926" spans="1:54" ht="11.25" customHeight="1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</row>
    <row r="927" spans="1:54" ht="11.25" customHeight="1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</row>
    <row r="928" spans="1:54" ht="11.25" customHeight="1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</row>
    <row r="929" spans="1:54" ht="11.25" customHeight="1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</row>
    <row r="930" spans="1:54" ht="11.25" customHeight="1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</row>
    <row r="931" spans="1:54" ht="11.25" customHeight="1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</row>
    <row r="932" spans="1:54" ht="11.25" customHeight="1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</row>
    <row r="933" spans="1:54" ht="11.25" customHeight="1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</row>
    <row r="934" spans="1:54" ht="11.25" customHeight="1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</row>
    <row r="935" spans="1:54" ht="11.25" customHeight="1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</row>
    <row r="936" spans="1:54" ht="11.25" customHeight="1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</row>
    <row r="937" spans="1:54" ht="11.25" customHeight="1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</row>
    <row r="938" spans="1:54" ht="11.25" customHeight="1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</row>
    <row r="939" spans="1:54" ht="11.25" customHeight="1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</row>
    <row r="940" spans="1:54" ht="11.25" customHeight="1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</row>
    <row r="941" spans="1:54" ht="11.25" customHeight="1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</row>
    <row r="942" spans="1:54" ht="11.25" customHeight="1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</row>
    <row r="943" spans="1:54" ht="11.25" customHeight="1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</row>
    <row r="944" spans="1:54" ht="11.25" customHeight="1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</row>
    <row r="945" spans="1:54" ht="11.25" customHeight="1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</row>
    <row r="946" spans="1:54" ht="11.25" customHeight="1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</row>
    <row r="947" spans="1:54" ht="11.25" customHeight="1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</row>
    <row r="948" spans="1:54" ht="11.25" customHeight="1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</row>
    <row r="949" spans="1:54" ht="11.25" customHeight="1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</row>
    <row r="950" spans="1:54" ht="11.25" customHeight="1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</row>
    <row r="951" spans="1:54" ht="11.25" customHeight="1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</row>
    <row r="952" spans="1:54" ht="11.25" customHeight="1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</row>
    <row r="953" spans="1:54" ht="11.25" customHeight="1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</row>
    <row r="954" spans="1:54" ht="11.25" customHeight="1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</row>
    <row r="955" spans="1:54" ht="11.25" customHeight="1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</row>
    <row r="956" spans="1:54" ht="11.25" customHeight="1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</row>
    <row r="957" spans="1:54" ht="11.25" customHeight="1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</row>
    <row r="958" spans="1:54" ht="11.25" customHeight="1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</row>
    <row r="959" spans="1:54" ht="11.25" customHeight="1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</row>
    <row r="960" spans="1:54" ht="11.25" customHeight="1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</row>
    <row r="961" spans="1:54" ht="11.25" customHeight="1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</row>
    <row r="962" spans="1:54" ht="11.25" customHeight="1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</row>
    <row r="963" spans="1:54" ht="11.25" customHeight="1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</row>
    <row r="964" spans="1:54" ht="11.25" customHeight="1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</row>
    <row r="965" spans="1:54" ht="11.25" customHeight="1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</row>
    <row r="966" spans="1:54" ht="11.25" customHeight="1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</row>
    <row r="967" spans="1:54" ht="11.25" customHeight="1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</row>
    <row r="968" spans="1:54" ht="11.25" customHeight="1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</row>
    <row r="969" spans="1:54" ht="11.25" customHeight="1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</row>
    <row r="970" spans="1:54" ht="11.25" customHeight="1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</row>
    <row r="971" spans="1:54" ht="11.25" customHeight="1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</row>
    <row r="972" spans="1:54" ht="11.25" customHeight="1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</row>
    <row r="973" spans="1:54" ht="11.25" customHeight="1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</row>
    <row r="974" spans="1:54" ht="11.25" customHeight="1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</row>
    <row r="975" spans="1:54" ht="11.25" customHeight="1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</row>
    <row r="976" spans="1:54" ht="11.25" customHeight="1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</row>
    <row r="977" spans="1:54" ht="11.25" customHeight="1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</row>
    <row r="978" spans="1:54" ht="11.25" customHeight="1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</row>
    <row r="979" spans="1:54" ht="11.25" customHeight="1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</row>
    <row r="980" spans="1:54" ht="11.25" customHeight="1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</row>
    <row r="981" spans="1:54" ht="11.25" customHeight="1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</row>
    <row r="982" spans="1:54" ht="11.25" customHeight="1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</row>
    <row r="983" spans="1:54" ht="11.25" customHeight="1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</row>
    <row r="984" spans="1:54" ht="11.25" customHeight="1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</row>
    <row r="985" spans="1:54" ht="11.25" customHeight="1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</row>
    <row r="986" spans="1:54" ht="11.25" customHeight="1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</row>
    <row r="987" spans="1:54" ht="11.25" customHeight="1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</row>
    <row r="988" spans="1:54" ht="11.25" customHeight="1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</row>
    <row r="989" spans="1:54" ht="11.25" customHeight="1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</row>
    <row r="990" spans="1:54" ht="11.25" customHeight="1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</row>
    <row r="991" spans="1:54" ht="11.25" customHeight="1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</row>
    <row r="992" spans="1:54" ht="11.25" customHeight="1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</row>
    <row r="993" spans="1:54" ht="11.25" customHeight="1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</row>
    <row r="994" spans="1:54" ht="11.25" customHeight="1" x14ac:dyDescent="0.2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</row>
    <row r="995" spans="1:54" ht="11.25" customHeight="1" x14ac:dyDescent="0.2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</row>
    <row r="996" spans="1:54" ht="11.25" customHeight="1" x14ac:dyDescent="0.2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</row>
    <row r="997" spans="1:54" ht="11.25" customHeight="1" x14ac:dyDescent="0.25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</row>
    <row r="998" spans="1:54" ht="11.25" customHeight="1" x14ac:dyDescent="0.25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</row>
    <row r="999" spans="1:54" ht="11.25" customHeight="1" x14ac:dyDescent="0.25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</row>
    <row r="1000" spans="1:54" ht="11.25" customHeight="1" x14ac:dyDescent="0.25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</row>
  </sheetData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CD09-A79D-4BB0-AA5F-CCB80129686A}">
  <dimension ref="A1:BJ1000"/>
  <sheetViews>
    <sheetView workbookViewId="0"/>
  </sheetViews>
  <sheetFormatPr defaultColWidth="12.85546875" defaultRowHeight="15" customHeight="1" x14ac:dyDescent="0.25"/>
  <cols>
    <col min="1" max="1" width="21.28515625" style="66" customWidth="1"/>
    <col min="2" max="2" width="7.28515625" style="66" customWidth="1"/>
    <col min="3" max="3" width="5.85546875" style="66" customWidth="1"/>
    <col min="4" max="6" width="7.5703125" style="66" customWidth="1"/>
    <col min="7" max="7" width="8.42578125" style="66" customWidth="1"/>
    <col min="8" max="8" width="5.28515625" style="66" customWidth="1"/>
    <col min="9" max="10" width="7" style="66" customWidth="1"/>
    <col min="11" max="12" width="7.5703125" style="66" customWidth="1"/>
    <col min="13" max="17" width="5.85546875" style="66" customWidth="1"/>
    <col min="18" max="18" width="8.42578125" style="66" customWidth="1"/>
    <col min="19" max="55" width="5.85546875" style="66" customWidth="1"/>
    <col min="56" max="62" width="12.42578125" style="66" customWidth="1"/>
    <col min="63" max="16384" width="12.85546875" style="66"/>
  </cols>
  <sheetData>
    <row r="1" spans="1:62" ht="15.75" customHeight="1" x14ac:dyDescent="0.25">
      <c r="A1" s="76" t="s">
        <v>1536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</row>
    <row r="2" spans="1:62" ht="15.75" customHeight="1" x14ac:dyDescent="0.25">
      <c r="A2" s="92" t="s">
        <v>907</v>
      </c>
      <c r="B2" s="92" t="s">
        <v>7</v>
      </c>
      <c r="C2" s="74" t="s">
        <v>1010</v>
      </c>
      <c r="D2" s="74" t="s">
        <v>1009</v>
      </c>
      <c r="E2" s="74" t="s">
        <v>1008</v>
      </c>
      <c r="F2" s="74" t="s">
        <v>1007</v>
      </c>
      <c r="G2" s="74" t="s">
        <v>1006</v>
      </c>
      <c r="H2" s="74" t="s">
        <v>1005</v>
      </c>
      <c r="I2" s="74" t="s">
        <v>1004</v>
      </c>
      <c r="J2" s="74" t="s">
        <v>1003</v>
      </c>
      <c r="K2" s="74" t="s">
        <v>1002</v>
      </c>
      <c r="L2" s="74" t="s">
        <v>1001</v>
      </c>
      <c r="M2" s="74" t="s">
        <v>93</v>
      </c>
      <c r="N2" s="74" t="s">
        <v>1000</v>
      </c>
      <c r="O2" s="74" t="s">
        <v>94</v>
      </c>
      <c r="P2" s="74" t="s">
        <v>95</v>
      </c>
      <c r="Q2" s="74" t="s">
        <v>999</v>
      </c>
      <c r="R2" s="74" t="s">
        <v>998</v>
      </c>
      <c r="S2" s="74" t="s">
        <v>96</v>
      </c>
      <c r="T2" s="74" t="s">
        <v>97</v>
      </c>
      <c r="U2" s="74" t="s">
        <v>98</v>
      </c>
      <c r="V2" s="74" t="s">
        <v>99</v>
      </c>
      <c r="W2" s="74" t="s">
        <v>997</v>
      </c>
      <c r="X2" s="74" t="s">
        <v>996</v>
      </c>
      <c r="Y2" s="94" t="s">
        <v>1126</v>
      </c>
      <c r="Z2" s="74" t="s">
        <v>101</v>
      </c>
      <c r="AA2" s="74" t="s">
        <v>102</v>
      </c>
      <c r="AB2" s="74" t="s">
        <v>103</v>
      </c>
      <c r="AC2" s="74" t="s">
        <v>104</v>
      </c>
      <c r="AD2" s="74" t="s">
        <v>105</v>
      </c>
      <c r="AE2" s="74" t="s">
        <v>995</v>
      </c>
      <c r="AF2" s="74" t="s">
        <v>994</v>
      </c>
      <c r="AG2" s="74" t="s">
        <v>993</v>
      </c>
      <c r="AH2" s="74" t="s">
        <v>107</v>
      </c>
      <c r="AI2" s="74" t="s">
        <v>108</v>
      </c>
      <c r="AJ2" s="74" t="s">
        <v>109</v>
      </c>
      <c r="AK2" s="74" t="s">
        <v>110</v>
      </c>
      <c r="AL2" s="74" t="s">
        <v>111</v>
      </c>
      <c r="AM2" s="74" t="s">
        <v>112</v>
      </c>
      <c r="AN2" s="74" t="s">
        <v>113</v>
      </c>
      <c r="AO2" s="74" t="s">
        <v>114</v>
      </c>
      <c r="AP2" s="74" t="s">
        <v>115</v>
      </c>
      <c r="AQ2" s="74" t="s">
        <v>992</v>
      </c>
      <c r="AR2" s="74" t="s">
        <v>117</v>
      </c>
      <c r="AS2" s="74" t="s">
        <v>118</v>
      </c>
      <c r="AT2" s="74" t="s">
        <v>119</v>
      </c>
      <c r="AU2" s="74" t="s">
        <v>120</v>
      </c>
      <c r="AV2" s="74" t="s">
        <v>121</v>
      </c>
      <c r="AW2" s="74" t="s">
        <v>122</v>
      </c>
      <c r="AX2" s="74" t="s">
        <v>123</v>
      </c>
      <c r="AY2" s="74" t="s">
        <v>991</v>
      </c>
      <c r="AZ2" s="74" t="s">
        <v>124</v>
      </c>
      <c r="BA2" s="74" t="s">
        <v>990</v>
      </c>
      <c r="BB2" s="74" t="s">
        <v>125</v>
      </c>
      <c r="BC2" s="74" t="s">
        <v>126</v>
      </c>
      <c r="BD2" s="77"/>
      <c r="BE2" s="77"/>
      <c r="BF2" s="77"/>
      <c r="BG2" s="77"/>
      <c r="BH2" s="77"/>
      <c r="BI2" s="77"/>
      <c r="BJ2" s="77"/>
    </row>
    <row r="3" spans="1:62" ht="15.75" customHeight="1" x14ac:dyDescent="0.25">
      <c r="A3" s="94" t="s">
        <v>1057</v>
      </c>
      <c r="B3" s="93"/>
      <c r="C3" s="92">
        <v>430</v>
      </c>
      <c r="D3" s="92">
        <v>28932.6</v>
      </c>
      <c r="E3" s="92">
        <v>21106.400000000001</v>
      </c>
      <c r="F3" s="92">
        <v>68803.399999999994</v>
      </c>
      <c r="G3" s="92">
        <v>251013</v>
      </c>
      <c r="H3" s="92">
        <v>70</v>
      </c>
      <c r="I3" s="92" t="s">
        <v>541</v>
      </c>
      <c r="J3" s="92" t="s">
        <v>541</v>
      </c>
      <c r="K3" s="92">
        <v>21583.9</v>
      </c>
      <c r="L3" s="92">
        <v>52887.4</v>
      </c>
      <c r="M3" s="92">
        <v>530</v>
      </c>
      <c r="N3" s="92">
        <v>449.51100000000002</v>
      </c>
      <c r="O3" s="92">
        <v>440</v>
      </c>
      <c r="P3" s="92">
        <v>400</v>
      </c>
      <c r="Q3" s="92">
        <v>590</v>
      </c>
      <c r="R3" s="92">
        <v>98718</v>
      </c>
      <c r="S3" s="92">
        <v>380</v>
      </c>
      <c r="T3" s="92">
        <v>440</v>
      </c>
      <c r="U3" s="92">
        <v>380</v>
      </c>
      <c r="V3" s="92">
        <v>460</v>
      </c>
      <c r="W3" s="92">
        <v>490</v>
      </c>
      <c r="X3" s="92">
        <v>320</v>
      </c>
      <c r="Y3" s="92">
        <v>260</v>
      </c>
      <c r="Z3" s="92">
        <v>356</v>
      </c>
      <c r="AA3" s="92">
        <v>447</v>
      </c>
      <c r="AB3" s="92">
        <v>410</v>
      </c>
      <c r="AC3" s="92">
        <v>410</v>
      </c>
      <c r="AD3" s="92">
        <v>420</v>
      </c>
      <c r="AE3" s="92">
        <v>390</v>
      </c>
      <c r="AF3" s="92">
        <v>280</v>
      </c>
      <c r="AG3" s="92">
        <v>450</v>
      </c>
      <c r="AH3" s="92">
        <v>427</v>
      </c>
      <c r="AI3" s="92">
        <v>392</v>
      </c>
      <c r="AJ3" s="92">
        <v>414</v>
      </c>
      <c r="AK3" s="92">
        <v>460</v>
      </c>
      <c r="AL3" s="92">
        <v>453</v>
      </c>
      <c r="AM3" s="92">
        <v>488</v>
      </c>
      <c r="AN3" s="92">
        <v>410</v>
      </c>
      <c r="AO3" s="92">
        <v>514</v>
      </c>
      <c r="AP3" s="92">
        <v>480</v>
      </c>
      <c r="AQ3" s="92">
        <v>524</v>
      </c>
      <c r="AR3" s="92">
        <v>501</v>
      </c>
      <c r="AS3" s="92">
        <v>595</v>
      </c>
      <c r="AT3" s="92">
        <v>500</v>
      </c>
      <c r="AU3" s="92">
        <v>520</v>
      </c>
      <c r="AV3" s="92">
        <v>518</v>
      </c>
      <c r="AW3" s="92">
        <v>395</v>
      </c>
      <c r="AX3" s="92">
        <v>390</v>
      </c>
      <c r="AY3" s="92">
        <v>430</v>
      </c>
      <c r="AZ3" s="92">
        <v>378</v>
      </c>
      <c r="BA3" s="92">
        <v>320</v>
      </c>
      <c r="BB3" s="92">
        <v>380</v>
      </c>
      <c r="BC3" s="92">
        <v>420</v>
      </c>
      <c r="BD3" s="77"/>
      <c r="BE3" s="77"/>
      <c r="BF3" s="77"/>
      <c r="BG3" s="77"/>
      <c r="BH3" s="77"/>
      <c r="BI3" s="77"/>
      <c r="BJ3" s="77"/>
    </row>
    <row r="4" spans="1:62" ht="15.75" customHeight="1" x14ac:dyDescent="0.25">
      <c r="A4" s="84" t="s">
        <v>1125</v>
      </c>
      <c r="B4" s="85"/>
      <c r="C4" s="84">
        <f t="shared" ref="C4:AH4" si="0">AVERAGE(C8:C73)</f>
        <v>448.12284877508148</v>
      </c>
      <c r="D4" s="84">
        <f t="shared" si="0"/>
        <v>29782.164261209557</v>
      </c>
      <c r="E4" s="84">
        <f t="shared" si="0"/>
        <v>19559.692001685322</v>
      </c>
      <c r="F4" s="84">
        <f t="shared" si="0"/>
        <v>80730.524182617766</v>
      </c>
      <c r="G4" s="84">
        <f t="shared" si="0"/>
        <v>265995.69437320944</v>
      </c>
      <c r="H4" s="84">
        <f t="shared" si="0"/>
        <v>33.328603488191632</v>
      </c>
      <c r="I4" s="84">
        <f t="shared" si="0"/>
        <v>207.44778457276158</v>
      </c>
      <c r="J4" s="84">
        <f t="shared" si="0"/>
        <v>1010.7821449998871</v>
      </c>
      <c r="K4" s="84">
        <f t="shared" si="0"/>
        <v>22941.867986644742</v>
      </c>
      <c r="L4" s="84">
        <f t="shared" si="0"/>
        <v>57027.40469709858</v>
      </c>
      <c r="M4" s="84">
        <f t="shared" si="0"/>
        <v>543.83695095953362</v>
      </c>
      <c r="N4" s="84">
        <f t="shared" si="0"/>
        <v>456.48460957533524</v>
      </c>
      <c r="O4" s="84">
        <f t="shared" si="0"/>
        <v>452.44241094261713</v>
      </c>
      <c r="P4" s="84">
        <f t="shared" si="0"/>
        <v>396.93524708685925</v>
      </c>
      <c r="Q4" s="84">
        <f t="shared" si="0"/>
        <v>600.94225812676098</v>
      </c>
      <c r="R4" s="84">
        <f t="shared" si="0"/>
        <v>86388.743787261032</v>
      </c>
      <c r="S4" s="84">
        <f t="shared" si="0"/>
        <v>403.5025506087361</v>
      </c>
      <c r="T4" s="84">
        <f t="shared" si="0"/>
        <v>457.59953998698035</v>
      </c>
      <c r="U4" s="84">
        <f t="shared" si="0"/>
        <v>404.34895940359308</v>
      </c>
      <c r="V4" s="84">
        <f t="shared" si="0"/>
        <v>511.62534329487914</v>
      </c>
      <c r="W4" s="84">
        <f t="shared" si="0"/>
        <v>539.17168323412852</v>
      </c>
      <c r="X4" s="84">
        <f t="shared" si="0"/>
        <v>444.9669736465558</v>
      </c>
      <c r="Y4" s="84">
        <f t="shared" si="0"/>
        <v>380.26695392412944</v>
      </c>
      <c r="Z4" s="84">
        <f t="shared" si="0"/>
        <v>383.75847261023824</v>
      </c>
      <c r="AA4" s="84">
        <f t="shared" si="0"/>
        <v>484.37429858245684</v>
      </c>
      <c r="AB4" s="84">
        <f t="shared" si="0"/>
        <v>446.77110606365227</v>
      </c>
      <c r="AC4" s="84">
        <f t="shared" si="0"/>
        <v>434.63769358829643</v>
      </c>
      <c r="AD4" s="84">
        <f t="shared" si="0"/>
        <v>455.22574435743957</v>
      </c>
      <c r="AE4" s="84">
        <f t="shared" si="0"/>
        <v>394.93345689932568</v>
      </c>
      <c r="AF4" s="84">
        <f t="shared" si="0"/>
        <v>360.50682835194834</v>
      </c>
      <c r="AG4" s="84">
        <f t="shared" si="0"/>
        <v>401.41922344337223</v>
      </c>
      <c r="AH4" s="84">
        <f t="shared" si="0"/>
        <v>458.93643493015958</v>
      </c>
      <c r="AI4" s="84">
        <f t="shared" ref="AI4:BC4" si="1">AVERAGE(AI8:AI73)</f>
        <v>420.97407688363734</v>
      </c>
      <c r="AJ4" s="84">
        <f t="shared" si="1"/>
        <v>440.34262223932973</v>
      </c>
      <c r="AK4" s="84">
        <f t="shared" si="1"/>
        <v>495.30966913969809</v>
      </c>
      <c r="AL4" s="84">
        <f t="shared" si="1"/>
        <v>475.63243072967543</v>
      </c>
      <c r="AM4" s="84">
        <f t="shared" si="1"/>
        <v>516.98579448928797</v>
      </c>
      <c r="AN4" s="84">
        <f t="shared" si="1"/>
        <v>435.86488913028501</v>
      </c>
      <c r="AO4" s="84">
        <f t="shared" si="1"/>
        <v>546.75293370940028</v>
      </c>
      <c r="AP4" s="84">
        <f t="shared" si="1"/>
        <v>523.60448733725366</v>
      </c>
      <c r="AQ4" s="84">
        <f t="shared" si="1"/>
        <v>564.05427883674417</v>
      </c>
      <c r="AR4" s="84">
        <f t="shared" si="1"/>
        <v>544.24382152245585</v>
      </c>
      <c r="AS4" s="84">
        <f t="shared" si="1"/>
        <v>653.26812148456918</v>
      </c>
      <c r="AT4" s="84">
        <f t="shared" si="1"/>
        <v>551.21344971473695</v>
      </c>
      <c r="AU4" s="84">
        <f t="shared" si="1"/>
        <v>555.9119964901156</v>
      </c>
      <c r="AV4" s="84">
        <f t="shared" si="1"/>
        <v>562.17099436300089</v>
      </c>
      <c r="AW4" s="84">
        <f t="shared" si="1"/>
        <v>447.28045668218681</v>
      </c>
      <c r="AX4" s="84">
        <f t="shared" si="1"/>
        <v>445.585500927319</v>
      </c>
      <c r="AY4" s="84">
        <f t="shared" si="1"/>
        <v>443.91145212114498</v>
      </c>
      <c r="AZ4" s="84">
        <f t="shared" si="1"/>
        <v>397.45208227855528</v>
      </c>
      <c r="BA4" s="84">
        <f t="shared" si="1"/>
        <v>352.23054590579198</v>
      </c>
      <c r="BB4" s="84">
        <f t="shared" si="1"/>
        <v>419.20708894238942</v>
      </c>
      <c r="BC4" s="84">
        <f t="shared" si="1"/>
        <v>442.45050108823756</v>
      </c>
      <c r="BD4" s="80"/>
      <c r="BE4" s="80"/>
      <c r="BF4" s="80"/>
      <c r="BG4" s="80"/>
      <c r="BH4" s="80"/>
      <c r="BI4" s="80"/>
      <c r="BJ4" s="80"/>
    </row>
    <row r="5" spans="1:62" ht="15.75" customHeight="1" x14ac:dyDescent="0.25">
      <c r="A5" s="79" t="s">
        <v>134</v>
      </c>
      <c r="B5" s="83"/>
      <c r="C5" s="79">
        <f t="shared" ref="C5:AH5" si="2">_xlfn.STDEV.S(C8:C73)</f>
        <v>16.807497418800914</v>
      </c>
      <c r="D5" s="79">
        <f t="shared" si="2"/>
        <v>1027.7954232120801</v>
      </c>
      <c r="E5" s="79">
        <f t="shared" si="2"/>
        <v>557.4622923247548</v>
      </c>
      <c r="F5" s="79">
        <f t="shared" si="2"/>
        <v>2857.4507904329735</v>
      </c>
      <c r="G5" s="79">
        <f t="shared" si="2"/>
        <v>7164.6164371727573</v>
      </c>
      <c r="H5" s="79">
        <f t="shared" si="2"/>
        <v>7.2105178250061686</v>
      </c>
      <c r="I5" s="79">
        <f t="shared" si="2"/>
        <v>30.234122181103352</v>
      </c>
      <c r="J5" s="79">
        <f t="shared" si="2"/>
        <v>152.00946558948772</v>
      </c>
      <c r="K5" s="79">
        <f t="shared" si="2"/>
        <v>994.78831004269466</v>
      </c>
      <c r="L5" s="79">
        <f t="shared" si="2"/>
        <v>2081.1155065473513</v>
      </c>
      <c r="M5" s="79">
        <f t="shared" si="2"/>
        <v>21.176559653547748</v>
      </c>
      <c r="N5" s="79">
        <f t="shared" si="2"/>
        <v>15.50379041433392</v>
      </c>
      <c r="O5" s="79">
        <f t="shared" si="2"/>
        <v>14.826848393925523</v>
      </c>
      <c r="P5" s="79">
        <f t="shared" si="2"/>
        <v>14.036162723008978</v>
      </c>
      <c r="Q5" s="79">
        <f t="shared" si="2"/>
        <v>20.043521928824006</v>
      </c>
      <c r="R5" s="79">
        <f t="shared" si="2"/>
        <v>10714.975793939459</v>
      </c>
      <c r="S5" s="79">
        <f t="shared" si="2"/>
        <v>15.109482159226499</v>
      </c>
      <c r="T5" s="79">
        <f t="shared" si="2"/>
        <v>14.492652610169378</v>
      </c>
      <c r="U5" s="79">
        <f t="shared" si="2"/>
        <v>17.818384541766729</v>
      </c>
      <c r="V5" s="79">
        <f t="shared" si="2"/>
        <v>20.437469500138135</v>
      </c>
      <c r="W5" s="79">
        <f t="shared" si="2"/>
        <v>21.103282526926282</v>
      </c>
      <c r="X5" s="79">
        <f t="shared" si="2"/>
        <v>16.344724093476934</v>
      </c>
      <c r="Y5" s="79">
        <f t="shared" si="2"/>
        <v>11.31123857852767</v>
      </c>
      <c r="Z5" s="79">
        <f t="shared" si="2"/>
        <v>32.925221387705939</v>
      </c>
      <c r="AA5" s="79">
        <f t="shared" si="2"/>
        <v>16.515920837771475</v>
      </c>
      <c r="AB5" s="79">
        <f t="shared" si="2"/>
        <v>17.623604039308855</v>
      </c>
      <c r="AC5" s="79">
        <f t="shared" si="2"/>
        <v>16.764733840227212</v>
      </c>
      <c r="AD5" s="79">
        <f t="shared" si="2"/>
        <v>16.60973061297458</v>
      </c>
      <c r="AE5" s="79">
        <f t="shared" si="2"/>
        <v>8.975084932508441</v>
      </c>
      <c r="AF5" s="79">
        <f t="shared" si="2"/>
        <v>8.9812900179663213</v>
      </c>
      <c r="AG5" s="79">
        <f t="shared" si="2"/>
        <v>7.6629628400966805</v>
      </c>
      <c r="AH5" s="79">
        <f t="shared" si="2"/>
        <v>14.299126238622971</v>
      </c>
      <c r="AI5" s="79">
        <f t="shared" ref="AI5:BC5" si="3">_xlfn.STDEV.S(AI8:AI73)</f>
        <v>15.121793172389651</v>
      </c>
      <c r="AJ5" s="79">
        <f t="shared" si="3"/>
        <v>15.284290803460586</v>
      </c>
      <c r="AK5" s="79">
        <f t="shared" si="3"/>
        <v>18.348591772027707</v>
      </c>
      <c r="AL5" s="79">
        <f t="shared" si="3"/>
        <v>16.712754922807758</v>
      </c>
      <c r="AM5" s="79">
        <f t="shared" si="3"/>
        <v>17.860053043153766</v>
      </c>
      <c r="AN5" s="79">
        <f t="shared" si="3"/>
        <v>14.812131087570258</v>
      </c>
      <c r="AO5" s="79">
        <f t="shared" si="3"/>
        <v>20.528846667782549</v>
      </c>
      <c r="AP5" s="79">
        <f t="shared" si="3"/>
        <v>20.507870371264353</v>
      </c>
      <c r="AQ5" s="79">
        <f t="shared" si="3"/>
        <v>20.864728754283416</v>
      </c>
      <c r="AR5" s="79">
        <f t="shared" si="3"/>
        <v>20.526411505721001</v>
      </c>
      <c r="AS5" s="79">
        <f t="shared" si="3"/>
        <v>53.84081015621291</v>
      </c>
      <c r="AT5" s="79">
        <f t="shared" si="3"/>
        <v>22.772522410426813</v>
      </c>
      <c r="AU5" s="79">
        <f t="shared" si="3"/>
        <v>20.800288109385583</v>
      </c>
      <c r="AV5" s="79">
        <f t="shared" si="3"/>
        <v>22.225361273958853</v>
      </c>
      <c r="AW5" s="79">
        <f t="shared" si="3"/>
        <v>15.924342577250687</v>
      </c>
      <c r="AX5" s="79">
        <f t="shared" si="3"/>
        <v>16.075631053079189</v>
      </c>
      <c r="AY5" s="79">
        <f t="shared" si="3"/>
        <v>14.277478330858736</v>
      </c>
      <c r="AZ5" s="79">
        <f t="shared" si="3"/>
        <v>15.228607799301997</v>
      </c>
      <c r="BA5" s="79">
        <f t="shared" si="3"/>
        <v>9.0011269268510752</v>
      </c>
      <c r="BB5" s="79">
        <f t="shared" si="3"/>
        <v>25.270964046115463</v>
      </c>
      <c r="BC5" s="79">
        <f t="shared" si="3"/>
        <v>15.329300409867606</v>
      </c>
      <c r="BD5" s="80"/>
      <c r="BE5" s="80"/>
      <c r="BF5" s="80"/>
      <c r="BG5" s="80"/>
      <c r="BH5" s="80"/>
      <c r="BI5" s="80"/>
      <c r="BJ5" s="80"/>
    </row>
    <row r="6" spans="1:62" ht="15.75" customHeight="1" x14ac:dyDescent="0.25">
      <c r="A6" s="79" t="s">
        <v>135</v>
      </c>
      <c r="B6" s="83"/>
      <c r="C6" s="79">
        <f t="shared" ref="C6:AH6" si="4">(C5/C4)*100</f>
        <v>3.7506450440416637</v>
      </c>
      <c r="D6" s="79">
        <f t="shared" si="4"/>
        <v>3.4510434305499924</v>
      </c>
      <c r="E6" s="79">
        <f t="shared" si="4"/>
        <v>2.8500565973979661</v>
      </c>
      <c r="F6" s="79">
        <f t="shared" si="4"/>
        <v>3.5394924278817159</v>
      </c>
      <c r="G6" s="79">
        <f t="shared" si="4"/>
        <v>2.6935084246590582</v>
      </c>
      <c r="H6" s="79">
        <f t="shared" si="4"/>
        <v>21.634623327559659</v>
      </c>
      <c r="I6" s="79">
        <f t="shared" si="4"/>
        <v>14.57432878513043</v>
      </c>
      <c r="J6" s="79">
        <f t="shared" si="4"/>
        <v>15.038796079001246</v>
      </c>
      <c r="K6" s="79">
        <f t="shared" si="4"/>
        <v>4.3361260322036355</v>
      </c>
      <c r="L6" s="79">
        <f t="shared" si="4"/>
        <v>3.6493252982512692</v>
      </c>
      <c r="M6" s="79">
        <f t="shared" si="4"/>
        <v>3.8939170308645457</v>
      </c>
      <c r="N6" s="79">
        <f t="shared" si="4"/>
        <v>3.3963446059565952</v>
      </c>
      <c r="O6" s="79">
        <f t="shared" si="4"/>
        <v>3.2770686468218826</v>
      </c>
      <c r="P6" s="79">
        <f t="shared" si="4"/>
        <v>3.536134124147841</v>
      </c>
      <c r="Q6" s="79">
        <f t="shared" si="4"/>
        <v>3.3353490552158984</v>
      </c>
      <c r="R6" s="79">
        <f t="shared" si="4"/>
        <v>12.403208247044216</v>
      </c>
      <c r="S6" s="79">
        <f t="shared" si="4"/>
        <v>3.744581573631165</v>
      </c>
      <c r="T6" s="79">
        <f t="shared" si="4"/>
        <v>3.1671038416213717</v>
      </c>
      <c r="U6" s="79">
        <f t="shared" si="4"/>
        <v>4.4066849010934774</v>
      </c>
      <c r="V6" s="79">
        <f t="shared" si="4"/>
        <v>3.9946163277448994</v>
      </c>
      <c r="W6" s="79">
        <f t="shared" si="4"/>
        <v>3.9140190746557524</v>
      </c>
      <c r="X6" s="79">
        <f t="shared" si="4"/>
        <v>3.6732443218268607</v>
      </c>
      <c r="Y6" s="79">
        <f t="shared" si="4"/>
        <v>2.9745520776397729</v>
      </c>
      <c r="Z6" s="79">
        <f t="shared" si="4"/>
        <v>8.5796728248775942</v>
      </c>
      <c r="AA6" s="79">
        <f t="shared" si="4"/>
        <v>3.4097434331478897</v>
      </c>
      <c r="AB6" s="79">
        <f t="shared" si="4"/>
        <v>3.944660655113625</v>
      </c>
      <c r="AC6" s="79">
        <f t="shared" si="4"/>
        <v>3.8571743977887332</v>
      </c>
      <c r="AD6" s="79">
        <f t="shared" si="4"/>
        <v>3.6486799832508492</v>
      </c>
      <c r="AE6" s="79">
        <f t="shared" si="4"/>
        <v>2.2725562435183408</v>
      </c>
      <c r="AF6" s="79">
        <f t="shared" si="4"/>
        <v>2.4912953962686801</v>
      </c>
      <c r="AG6" s="79">
        <f t="shared" si="4"/>
        <v>1.9089675811646043</v>
      </c>
      <c r="AH6" s="79">
        <f t="shared" si="4"/>
        <v>3.115709529751979</v>
      </c>
      <c r="AI6" s="79">
        <f t="shared" ref="AI6:BC6" si="5">(AI5/AI4)*100</f>
        <v>3.5920960464673719</v>
      </c>
      <c r="AJ6" s="79">
        <f t="shared" si="5"/>
        <v>3.4709996333612811</v>
      </c>
      <c r="AK6" s="79">
        <f t="shared" si="5"/>
        <v>3.7044687223444117</v>
      </c>
      <c r="AL6" s="79">
        <f t="shared" si="5"/>
        <v>3.5137963357898974</v>
      </c>
      <c r="AM6" s="79">
        <f t="shared" si="5"/>
        <v>3.4546506371218735</v>
      </c>
      <c r="AN6" s="79">
        <f t="shared" si="5"/>
        <v>3.3983308720108312</v>
      </c>
      <c r="AO6" s="79">
        <f t="shared" si="5"/>
        <v>3.754684319388335</v>
      </c>
      <c r="AP6" s="79">
        <f t="shared" si="5"/>
        <v>3.916672004771272</v>
      </c>
      <c r="AQ6" s="79">
        <f t="shared" si="5"/>
        <v>3.6990639974069506</v>
      </c>
      <c r="AR6" s="79">
        <f t="shared" si="5"/>
        <v>3.7715469967671589</v>
      </c>
      <c r="AS6" s="79">
        <f t="shared" si="5"/>
        <v>8.2417629738090135</v>
      </c>
      <c r="AT6" s="79">
        <f t="shared" si="5"/>
        <v>4.1313437511751596</v>
      </c>
      <c r="AU6" s="79">
        <f t="shared" si="5"/>
        <v>3.7416512398928639</v>
      </c>
      <c r="AV6" s="79">
        <f t="shared" si="5"/>
        <v>3.9534877282565128</v>
      </c>
      <c r="AW6" s="79">
        <f t="shared" si="5"/>
        <v>3.5602589693664304</v>
      </c>
      <c r="AX6" s="79">
        <f t="shared" si="5"/>
        <v>3.6077545206528927</v>
      </c>
      <c r="AY6" s="79">
        <f t="shared" si="5"/>
        <v>3.2162897043175089</v>
      </c>
      <c r="AZ6" s="79">
        <f t="shared" si="5"/>
        <v>3.8315581873411824</v>
      </c>
      <c r="BA6" s="79">
        <f t="shared" si="5"/>
        <v>2.5554646044975691</v>
      </c>
      <c r="BB6" s="79">
        <f t="shared" si="5"/>
        <v>6.0282768857442646</v>
      </c>
      <c r="BC6" s="79">
        <f t="shared" si="5"/>
        <v>3.4646362411533342</v>
      </c>
      <c r="BD6" s="80"/>
      <c r="BE6" s="80"/>
      <c r="BF6" s="80"/>
      <c r="BG6" s="80"/>
      <c r="BH6" s="80"/>
      <c r="BI6" s="80"/>
      <c r="BJ6" s="80"/>
    </row>
    <row r="7" spans="1:62" ht="15.75" customHeight="1" x14ac:dyDescent="0.25">
      <c r="A7" s="81" t="s">
        <v>136</v>
      </c>
      <c r="B7" s="82"/>
      <c r="C7" s="81">
        <f t="shared" ref="C7:H7" si="6">((C4-C3)/C3)*100</f>
        <v>4.2146159942049959</v>
      </c>
      <c r="D7" s="81">
        <f t="shared" si="6"/>
        <v>2.9363564325693443</v>
      </c>
      <c r="E7" s="81">
        <f t="shared" si="6"/>
        <v>-7.3281469047998691</v>
      </c>
      <c r="F7" s="81">
        <f t="shared" si="6"/>
        <v>17.335079636497287</v>
      </c>
      <c r="G7" s="81">
        <f t="shared" si="6"/>
        <v>5.9688917997113444</v>
      </c>
      <c r="H7" s="81">
        <f t="shared" si="6"/>
        <v>-52.387709302583389</v>
      </c>
      <c r="I7" s="81" t="s">
        <v>1055</v>
      </c>
      <c r="J7" s="81" t="s">
        <v>1055</v>
      </c>
      <c r="K7" s="81">
        <f t="shared" ref="K7:BC7" si="7">((K4-K3)/K3)*100</f>
        <v>6.2915783831686598</v>
      </c>
      <c r="L7" s="81">
        <f t="shared" si="7"/>
        <v>7.8279603404564764</v>
      </c>
      <c r="M7" s="81">
        <f t="shared" si="7"/>
        <v>2.6107454640629477</v>
      </c>
      <c r="N7" s="81">
        <f t="shared" si="7"/>
        <v>1.5513768462474149</v>
      </c>
      <c r="O7" s="81">
        <f t="shared" si="7"/>
        <v>2.8278206687766207</v>
      </c>
      <c r="P7" s="81">
        <f t="shared" si="7"/>
        <v>-0.76618822828518773</v>
      </c>
      <c r="Q7" s="81">
        <f t="shared" si="7"/>
        <v>1.8546200214849113</v>
      </c>
      <c r="R7" s="81">
        <f t="shared" si="7"/>
        <v>-12.489369935309638</v>
      </c>
      <c r="S7" s="81">
        <f t="shared" si="7"/>
        <v>6.1848817391410797</v>
      </c>
      <c r="T7" s="81">
        <f t="shared" si="7"/>
        <v>3.9998954515864424</v>
      </c>
      <c r="U7" s="81">
        <f t="shared" si="7"/>
        <v>6.407620895682391</v>
      </c>
      <c r="V7" s="81">
        <f t="shared" si="7"/>
        <v>11.222900716278076</v>
      </c>
      <c r="W7" s="81">
        <f t="shared" si="7"/>
        <v>10.035037394720106</v>
      </c>
      <c r="X7" s="81">
        <f t="shared" si="7"/>
        <v>39.052179264548684</v>
      </c>
      <c r="Y7" s="81">
        <f t="shared" si="7"/>
        <v>46.256520740049787</v>
      </c>
      <c r="Z7" s="81">
        <f t="shared" si="7"/>
        <v>7.7973237669208553</v>
      </c>
      <c r="AA7" s="81">
        <f t="shared" si="7"/>
        <v>8.3611406224735667</v>
      </c>
      <c r="AB7" s="81">
        <f t="shared" si="7"/>
        <v>8.9685624545493337</v>
      </c>
      <c r="AC7" s="81">
        <f t="shared" si="7"/>
        <v>6.0091935581210798</v>
      </c>
      <c r="AD7" s="81">
        <f t="shared" si="7"/>
        <v>8.3870819898665641</v>
      </c>
      <c r="AE7" s="81">
        <f t="shared" si="7"/>
        <v>1.2649889485450454</v>
      </c>
      <c r="AF7" s="81">
        <f t="shared" si="7"/>
        <v>28.752438697124411</v>
      </c>
      <c r="AG7" s="81">
        <f t="shared" si="7"/>
        <v>-10.79572812369506</v>
      </c>
      <c r="AH7" s="81">
        <f t="shared" si="7"/>
        <v>7.4792587658453344</v>
      </c>
      <c r="AI7" s="81">
        <f t="shared" si="7"/>
        <v>7.391346143785035</v>
      </c>
      <c r="AJ7" s="81">
        <f t="shared" si="7"/>
        <v>6.3629522317221561</v>
      </c>
      <c r="AK7" s="81">
        <f t="shared" si="7"/>
        <v>7.6760150303691486</v>
      </c>
      <c r="AL7" s="81">
        <f t="shared" si="7"/>
        <v>4.9961215738797868</v>
      </c>
      <c r="AM7" s="81">
        <f t="shared" si="7"/>
        <v>5.9397119855098293</v>
      </c>
      <c r="AN7" s="81">
        <f t="shared" si="7"/>
        <v>6.3085095439719536</v>
      </c>
      <c r="AO7" s="81">
        <f t="shared" si="7"/>
        <v>6.3721660913230114</v>
      </c>
      <c r="AP7" s="81">
        <f t="shared" si="7"/>
        <v>9.0842681952611795</v>
      </c>
      <c r="AQ7" s="81">
        <f t="shared" si="7"/>
        <v>7.6439463428901098</v>
      </c>
      <c r="AR7" s="81">
        <f t="shared" si="7"/>
        <v>8.6315013018873934</v>
      </c>
      <c r="AS7" s="81">
        <f t="shared" si="7"/>
        <v>9.7929615940452397</v>
      </c>
      <c r="AT7" s="81">
        <f t="shared" si="7"/>
        <v>10.24268994294739</v>
      </c>
      <c r="AU7" s="81">
        <f t="shared" si="7"/>
        <v>6.9061531711760775</v>
      </c>
      <c r="AV7" s="81">
        <f t="shared" si="7"/>
        <v>8.5272189889963101</v>
      </c>
      <c r="AW7" s="81">
        <f t="shared" si="7"/>
        <v>13.235558653718179</v>
      </c>
      <c r="AX7" s="81">
        <f t="shared" si="7"/>
        <v>14.252692545466411</v>
      </c>
      <c r="AY7" s="81">
        <f t="shared" si="7"/>
        <v>3.2352214235220873</v>
      </c>
      <c r="AZ7" s="81">
        <f t="shared" si="7"/>
        <v>5.1460535128453122</v>
      </c>
      <c r="BA7" s="81">
        <f t="shared" si="7"/>
        <v>10.072045595559995</v>
      </c>
      <c r="BB7" s="81">
        <f t="shared" si="7"/>
        <v>10.31765498483932</v>
      </c>
      <c r="BC7" s="81">
        <f t="shared" si="7"/>
        <v>5.3453574019613228</v>
      </c>
      <c r="BD7" s="80"/>
      <c r="BE7" s="80"/>
      <c r="BF7" s="80"/>
      <c r="BG7" s="80"/>
      <c r="BH7" s="80"/>
      <c r="BI7" s="80"/>
      <c r="BJ7" s="80"/>
    </row>
    <row r="8" spans="1:62" ht="15.75" customHeight="1" x14ac:dyDescent="0.25">
      <c r="A8" s="79" t="s">
        <v>1124</v>
      </c>
      <c r="B8" s="79" t="s">
        <v>1058</v>
      </c>
      <c r="C8" s="79">
        <v>404.21591039907702</v>
      </c>
      <c r="D8" s="79">
        <v>27939.476391191802</v>
      </c>
      <c r="E8" s="79">
        <v>17784.120771014401</v>
      </c>
      <c r="F8" s="79">
        <v>76082.088138616906</v>
      </c>
      <c r="G8" s="79">
        <v>248573.56457492599</v>
      </c>
      <c r="H8" s="79">
        <v>45.4</v>
      </c>
      <c r="I8" s="79">
        <v>214.09209757074001</v>
      </c>
      <c r="J8" s="79">
        <v>947.74538423223498</v>
      </c>
      <c r="K8" s="79"/>
      <c r="L8" s="79"/>
      <c r="M8" s="79">
        <v>520.75598904548303</v>
      </c>
      <c r="N8" s="79">
        <v>440.085527696692</v>
      </c>
      <c r="O8" s="79">
        <v>440.66378941936199</v>
      </c>
      <c r="P8" s="79">
        <v>377.51572630300399</v>
      </c>
      <c r="Q8" s="79">
        <v>571.66441445911096</v>
      </c>
      <c r="R8" s="79">
        <v>84750.072607008493</v>
      </c>
      <c r="S8" s="79">
        <v>375.29077307620997</v>
      </c>
      <c r="T8" s="79">
        <v>422.10437583646899</v>
      </c>
      <c r="U8" s="79">
        <v>374.43967773056499</v>
      </c>
      <c r="V8" s="79">
        <v>528.08329160247501</v>
      </c>
      <c r="W8" s="79">
        <v>490.81477710462002</v>
      </c>
      <c r="X8" s="79">
        <v>418.19111283956198</v>
      </c>
      <c r="Y8" s="79">
        <v>395.20888849212798</v>
      </c>
      <c r="Z8" s="79">
        <v>426.18510638285198</v>
      </c>
      <c r="AA8" s="79">
        <v>454.748040280807</v>
      </c>
      <c r="AB8" s="79">
        <v>426.10161585650502</v>
      </c>
      <c r="AC8" s="79">
        <v>407.974432702912</v>
      </c>
      <c r="AD8" s="79">
        <v>422.79874135812503</v>
      </c>
      <c r="AE8" s="79">
        <v>386.18373799864298</v>
      </c>
      <c r="AF8" s="79">
        <v>348.788894209315</v>
      </c>
      <c r="AG8" s="79">
        <v>406.734206577934</v>
      </c>
      <c r="AH8" s="79">
        <v>433.81706367689901</v>
      </c>
      <c r="AI8" s="79">
        <v>390.17120458933402</v>
      </c>
      <c r="AJ8" s="79">
        <v>427.44112974220599</v>
      </c>
      <c r="AK8" s="79">
        <v>471.82457200235001</v>
      </c>
      <c r="AL8" s="79">
        <v>446.49951015055598</v>
      </c>
      <c r="AM8" s="79">
        <v>485.23162283464501</v>
      </c>
      <c r="AN8" s="79">
        <v>417.07822831588101</v>
      </c>
      <c r="AO8" s="79">
        <v>505.69505675498601</v>
      </c>
      <c r="AP8" s="79">
        <v>485.56388134510098</v>
      </c>
      <c r="AQ8" s="79">
        <v>524.60419868880797</v>
      </c>
      <c r="AR8" s="79">
        <v>505.80174914158403</v>
      </c>
      <c r="AS8" s="79">
        <v>597.93553449894102</v>
      </c>
      <c r="AT8" s="79">
        <v>495.66034610271998</v>
      </c>
      <c r="AU8" s="79">
        <v>510.28508736189298</v>
      </c>
      <c r="AV8" s="79">
        <v>513.27517540544898</v>
      </c>
      <c r="AW8" s="79"/>
      <c r="AX8" s="79"/>
      <c r="AY8" s="79">
        <v>416.26475723875097</v>
      </c>
      <c r="AZ8" s="79">
        <v>373.09985689753199</v>
      </c>
      <c r="BA8" s="79">
        <v>335.33279298009302</v>
      </c>
      <c r="BB8" s="79">
        <v>395.13956530892301</v>
      </c>
      <c r="BC8" s="79">
        <v>405.95667573430802</v>
      </c>
      <c r="BD8" s="77"/>
      <c r="BE8" s="77"/>
      <c r="BF8" s="77"/>
      <c r="BG8" s="77"/>
      <c r="BH8" s="77"/>
      <c r="BI8" s="77"/>
      <c r="BJ8" s="77"/>
    </row>
    <row r="9" spans="1:62" ht="15.75" customHeight="1" x14ac:dyDescent="0.25">
      <c r="A9" s="79" t="s">
        <v>1123</v>
      </c>
      <c r="B9" s="79" t="s">
        <v>1058</v>
      </c>
      <c r="C9" s="79">
        <v>421.32646864111598</v>
      </c>
      <c r="D9" s="79">
        <v>28106.752330790401</v>
      </c>
      <c r="E9" s="79">
        <v>18996.074237826699</v>
      </c>
      <c r="F9" s="79">
        <v>74390.6415356668</v>
      </c>
      <c r="G9" s="79">
        <v>250612.24902728599</v>
      </c>
      <c r="H9" s="79">
        <v>47.665690904110399</v>
      </c>
      <c r="I9" s="79">
        <v>241.89099864426001</v>
      </c>
      <c r="J9" s="79">
        <v>1108.2940855418601</v>
      </c>
      <c r="K9" s="79"/>
      <c r="L9" s="79"/>
      <c r="M9" s="79">
        <v>509.73924466155898</v>
      </c>
      <c r="N9" s="79">
        <v>430.66155601141901</v>
      </c>
      <c r="O9" s="79">
        <v>428.45533918566201</v>
      </c>
      <c r="P9" s="79">
        <v>375.97518160456099</v>
      </c>
      <c r="Q9" s="79">
        <v>563.31437580696797</v>
      </c>
      <c r="R9" s="79">
        <v>83938.501844340106</v>
      </c>
      <c r="S9" s="79">
        <v>378.59332941782998</v>
      </c>
      <c r="T9" s="79">
        <v>431.32492687412599</v>
      </c>
      <c r="U9" s="79">
        <v>387.49261488053298</v>
      </c>
      <c r="V9" s="79">
        <v>501.98526683902003</v>
      </c>
      <c r="W9" s="79">
        <v>505.73182422091298</v>
      </c>
      <c r="X9" s="79">
        <v>418.431106820092</v>
      </c>
      <c r="Y9" s="79">
        <v>369.21296899371202</v>
      </c>
      <c r="Z9" s="79">
        <v>363.82600839572501</v>
      </c>
      <c r="AA9" s="79">
        <v>464.73548361322503</v>
      </c>
      <c r="AB9" s="79">
        <v>406.21173226211602</v>
      </c>
      <c r="AC9" s="79">
        <v>407.937810605609</v>
      </c>
      <c r="AD9" s="79">
        <v>435.70441693195698</v>
      </c>
      <c r="AE9" s="79">
        <v>369.55646589624598</v>
      </c>
      <c r="AF9" s="79">
        <v>340.43005047430898</v>
      </c>
      <c r="AG9" s="79">
        <v>384.26288376179099</v>
      </c>
      <c r="AH9" s="79">
        <v>438.02375730258098</v>
      </c>
      <c r="AI9" s="79">
        <v>391.69310344355802</v>
      </c>
      <c r="AJ9" s="79">
        <v>409.00719098222902</v>
      </c>
      <c r="AK9" s="79">
        <v>462.25377311070201</v>
      </c>
      <c r="AL9" s="79">
        <v>444.20397179725398</v>
      </c>
      <c r="AM9" s="79">
        <v>487.73823384987497</v>
      </c>
      <c r="AN9" s="79">
        <v>419.349469721118</v>
      </c>
      <c r="AO9" s="79">
        <v>510.550026834476</v>
      </c>
      <c r="AP9" s="79">
        <v>495.39733582656498</v>
      </c>
      <c r="AQ9" s="79">
        <v>526.15897811387504</v>
      </c>
      <c r="AR9" s="79">
        <v>509.85852915211399</v>
      </c>
      <c r="AS9" s="79">
        <v>634.28323022713403</v>
      </c>
      <c r="AT9" s="79">
        <v>522.02972458983299</v>
      </c>
      <c r="AU9" s="79">
        <v>530.93739662412304</v>
      </c>
      <c r="AV9" s="79">
        <v>528.97407760745</v>
      </c>
      <c r="AW9" s="79"/>
      <c r="AX9" s="79"/>
      <c r="AY9" s="79">
        <v>428.61893934690801</v>
      </c>
      <c r="AZ9" s="79">
        <v>384.75258795585</v>
      </c>
      <c r="BA9" s="79">
        <v>345.85985426771998</v>
      </c>
      <c r="BB9" s="79">
        <v>399.85033090350203</v>
      </c>
      <c r="BC9" s="79">
        <v>421.46750534437803</v>
      </c>
      <c r="BD9" s="77"/>
      <c r="BE9" s="77"/>
      <c r="BF9" s="77"/>
      <c r="BG9" s="77"/>
      <c r="BH9" s="77"/>
      <c r="BI9" s="77"/>
      <c r="BJ9" s="77"/>
    </row>
    <row r="10" spans="1:62" ht="15.75" customHeight="1" x14ac:dyDescent="0.25">
      <c r="A10" s="79" t="s">
        <v>1122</v>
      </c>
      <c r="B10" s="79" t="s">
        <v>1058</v>
      </c>
      <c r="C10" s="79">
        <v>428.042784314767</v>
      </c>
      <c r="D10" s="79">
        <v>29026.054681506699</v>
      </c>
      <c r="E10" s="79">
        <v>18670.880129961599</v>
      </c>
      <c r="F10" s="79">
        <v>75617.749031347194</v>
      </c>
      <c r="G10" s="79">
        <v>252139.15300378899</v>
      </c>
      <c r="H10" s="79">
        <v>69.099999999999994</v>
      </c>
      <c r="I10" s="79">
        <v>229.642360433319</v>
      </c>
      <c r="J10" s="79">
        <v>762.966815247927</v>
      </c>
      <c r="K10" s="79"/>
      <c r="L10" s="79"/>
      <c r="M10" s="79">
        <v>515.33529338920096</v>
      </c>
      <c r="N10" s="79">
        <v>429.79381352192701</v>
      </c>
      <c r="O10" s="79">
        <v>418.632066807927</v>
      </c>
      <c r="P10" s="79">
        <v>380.26278212097401</v>
      </c>
      <c r="Q10" s="79">
        <v>574.893172887785</v>
      </c>
      <c r="R10" s="79">
        <v>85412.104159371607</v>
      </c>
      <c r="S10" s="79">
        <v>378.42510569317</v>
      </c>
      <c r="T10" s="79">
        <v>442.56460754514001</v>
      </c>
      <c r="U10" s="79">
        <v>383.69019266527602</v>
      </c>
      <c r="V10" s="79">
        <v>516.049620963135</v>
      </c>
      <c r="W10" s="79">
        <v>503.76221132363497</v>
      </c>
      <c r="X10" s="79">
        <v>432.86169143353499</v>
      </c>
      <c r="Y10" s="79">
        <v>373.04998145205099</v>
      </c>
      <c r="Z10" s="79">
        <v>385.242799503399</v>
      </c>
      <c r="AA10" s="79">
        <v>461.65572569628398</v>
      </c>
      <c r="AB10" s="79">
        <v>420.03089358818801</v>
      </c>
      <c r="AC10" s="79">
        <v>403.25425014739102</v>
      </c>
      <c r="AD10" s="79">
        <v>429.96464105364402</v>
      </c>
      <c r="AE10" s="79">
        <v>385.73197374041098</v>
      </c>
      <c r="AF10" s="79">
        <v>355.58769685711098</v>
      </c>
      <c r="AG10" s="79">
        <v>406.865932327699</v>
      </c>
      <c r="AH10" s="79">
        <v>434.851200487928</v>
      </c>
      <c r="AI10" s="79">
        <v>405.93638970375702</v>
      </c>
      <c r="AJ10" s="79">
        <v>426.11375640188601</v>
      </c>
      <c r="AK10" s="79">
        <v>479.67388505359799</v>
      </c>
      <c r="AL10" s="79">
        <v>448.156506045367</v>
      </c>
      <c r="AM10" s="79">
        <v>493.45821988858802</v>
      </c>
      <c r="AN10" s="79">
        <v>424.78841783219298</v>
      </c>
      <c r="AO10" s="79">
        <v>526.93072647693998</v>
      </c>
      <c r="AP10" s="79">
        <v>503.857856912454</v>
      </c>
      <c r="AQ10" s="79">
        <v>545.07169166901303</v>
      </c>
      <c r="AR10" s="79">
        <v>522.13153905706804</v>
      </c>
      <c r="AS10" s="79">
        <v>624.95266016009305</v>
      </c>
      <c r="AT10" s="79">
        <v>515.07937422279599</v>
      </c>
      <c r="AU10" s="79">
        <v>533.13003031761195</v>
      </c>
      <c r="AV10" s="79">
        <v>528.58636843627505</v>
      </c>
      <c r="AW10" s="79"/>
      <c r="AX10" s="79"/>
      <c r="AY10" s="79">
        <v>425.96739926407298</v>
      </c>
      <c r="AZ10" s="79">
        <v>378.26719207279302</v>
      </c>
      <c r="BA10" s="79">
        <v>342.046027736165</v>
      </c>
      <c r="BB10" s="79">
        <v>410.37039804964797</v>
      </c>
      <c r="BC10" s="79">
        <v>420.98200175334603</v>
      </c>
      <c r="BD10" s="77"/>
      <c r="BE10" s="77"/>
      <c r="BF10" s="77"/>
      <c r="BG10" s="77"/>
      <c r="BH10" s="77"/>
      <c r="BI10" s="77"/>
      <c r="BJ10" s="77"/>
    </row>
    <row r="11" spans="1:62" ht="15.75" customHeight="1" x14ac:dyDescent="0.25">
      <c r="A11" s="79" t="s">
        <v>1121</v>
      </c>
      <c r="B11" s="79" t="s">
        <v>1058</v>
      </c>
      <c r="C11" s="79">
        <v>413.83570287701798</v>
      </c>
      <c r="D11" s="79">
        <v>27882.588199640399</v>
      </c>
      <c r="E11" s="79">
        <v>18387.577951609801</v>
      </c>
      <c r="F11" s="79">
        <v>74559.192723757194</v>
      </c>
      <c r="G11" s="79">
        <v>248084.542227367</v>
      </c>
      <c r="H11" s="79">
        <v>21.538348001406099</v>
      </c>
      <c r="I11" s="79">
        <v>273.87394305553403</v>
      </c>
      <c r="J11" s="79">
        <v>906.59278758214498</v>
      </c>
      <c r="K11" s="79"/>
      <c r="L11" s="79"/>
      <c r="M11" s="79">
        <v>513.41565329459195</v>
      </c>
      <c r="N11" s="79">
        <v>432.15599510994502</v>
      </c>
      <c r="O11" s="79">
        <v>426.348504056092</v>
      </c>
      <c r="P11" s="79">
        <v>372.86685180559698</v>
      </c>
      <c r="Q11" s="79">
        <v>557.89362785365995</v>
      </c>
      <c r="R11" s="79">
        <v>83494.592135092898</v>
      </c>
      <c r="S11" s="79">
        <v>366.13942941368202</v>
      </c>
      <c r="T11" s="79">
        <v>422.22283297850799</v>
      </c>
      <c r="U11" s="79">
        <v>361.94560991085098</v>
      </c>
      <c r="V11" s="79">
        <v>472.08775364368603</v>
      </c>
      <c r="W11" s="79">
        <v>482.638983132367</v>
      </c>
      <c r="X11" s="79">
        <v>421.94001955624901</v>
      </c>
      <c r="Y11" s="79">
        <v>368.03206532659198</v>
      </c>
      <c r="Z11" s="79">
        <v>333.36994664475498</v>
      </c>
      <c r="AA11" s="79">
        <v>452.23781717189098</v>
      </c>
      <c r="AB11" s="79">
        <v>422.14677491313199</v>
      </c>
      <c r="AC11" s="79">
        <v>409.17575198002402</v>
      </c>
      <c r="AD11" s="79">
        <v>422.97849346068199</v>
      </c>
      <c r="AE11" s="79">
        <v>373.29400187388597</v>
      </c>
      <c r="AF11" s="79">
        <v>336.25267583499499</v>
      </c>
      <c r="AG11" s="79">
        <v>380.212309546379</v>
      </c>
      <c r="AH11" s="79">
        <v>426.67615919514998</v>
      </c>
      <c r="AI11" s="79">
        <v>391.484912631329</v>
      </c>
      <c r="AJ11" s="79">
        <v>406.47652474268199</v>
      </c>
      <c r="AK11" s="79">
        <v>447.13586003824997</v>
      </c>
      <c r="AL11" s="79">
        <v>437.37858317873099</v>
      </c>
      <c r="AM11" s="79">
        <v>485.814764695539</v>
      </c>
      <c r="AN11" s="79">
        <v>402.10848276607999</v>
      </c>
      <c r="AO11" s="79">
        <v>516.06845077847595</v>
      </c>
      <c r="AP11" s="79">
        <v>484.51861486574199</v>
      </c>
      <c r="AQ11" s="79">
        <v>532.018181682575</v>
      </c>
      <c r="AR11" s="79">
        <v>513.91928770866105</v>
      </c>
      <c r="AS11" s="79">
        <v>603.19528641885597</v>
      </c>
      <c r="AT11" s="79">
        <v>502.15010860850998</v>
      </c>
      <c r="AU11" s="79">
        <v>512.77466858004198</v>
      </c>
      <c r="AV11" s="79">
        <v>504.25011362311199</v>
      </c>
      <c r="AW11" s="79"/>
      <c r="AX11" s="79"/>
      <c r="AY11" s="79">
        <v>409.58074547772401</v>
      </c>
      <c r="AZ11" s="79">
        <v>359.888613932407</v>
      </c>
      <c r="BA11" s="79">
        <v>328.11697918878701</v>
      </c>
      <c r="BB11" s="79">
        <v>381.578005725759</v>
      </c>
      <c r="BC11" s="79">
        <v>412.96053581443402</v>
      </c>
      <c r="BD11" s="77"/>
      <c r="BE11" s="77"/>
      <c r="BF11" s="77"/>
      <c r="BG11" s="77"/>
      <c r="BH11" s="77"/>
      <c r="BI11" s="77"/>
      <c r="BJ11" s="77"/>
    </row>
    <row r="12" spans="1:62" ht="15.75" customHeight="1" x14ac:dyDescent="0.25">
      <c r="A12" s="79" t="s">
        <v>1120</v>
      </c>
      <c r="B12" s="79" t="s">
        <v>1058</v>
      </c>
      <c r="C12" s="79">
        <v>448.79867313124902</v>
      </c>
      <c r="D12" s="79">
        <v>29824.624178850801</v>
      </c>
      <c r="E12" s="79">
        <v>19777.017425220001</v>
      </c>
      <c r="F12" s="79">
        <v>82625.130228652604</v>
      </c>
      <c r="G12" s="79">
        <v>272579.994016818</v>
      </c>
      <c r="H12" s="79">
        <v>26.152264894494898</v>
      </c>
      <c r="I12" s="79">
        <v>284.69994191324599</v>
      </c>
      <c r="J12" s="79">
        <v>1183.4613972924001</v>
      </c>
      <c r="K12" s="79">
        <v>23227.618387402599</v>
      </c>
      <c r="L12" s="79"/>
      <c r="M12" s="79">
        <v>554.527546042572</v>
      </c>
      <c r="N12" s="79">
        <v>461.05177906240601</v>
      </c>
      <c r="O12" s="79">
        <v>454.808190535709</v>
      </c>
      <c r="P12" s="79">
        <v>401.46007468116898</v>
      </c>
      <c r="Q12" s="79">
        <v>600.48541148688503</v>
      </c>
      <c r="R12" s="79">
        <v>97229.601789143198</v>
      </c>
      <c r="S12" s="79">
        <v>403.62543968408897</v>
      </c>
      <c r="T12" s="79">
        <v>448.82897785118502</v>
      </c>
      <c r="U12" s="79">
        <v>390.58116943398699</v>
      </c>
      <c r="V12" s="79">
        <v>508.83783514860397</v>
      </c>
      <c r="W12" s="79">
        <v>530.35045842006298</v>
      </c>
      <c r="X12" s="79">
        <v>443.77727063132699</v>
      </c>
      <c r="Y12" s="79">
        <v>406.30928948498899</v>
      </c>
      <c r="Z12" s="79">
        <v>380.25526120893801</v>
      </c>
      <c r="AA12" s="79">
        <v>484.59250418780499</v>
      </c>
      <c r="AB12" s="79">
        <v>453.51263554372599</v>
      </c>
      <c r="AC12" s="79">
        <v>438.62816284395302</v>
      </c>
      <c r="AD12" s="79">
        <v>456.14278299731899</v>
      </c>
      <c r="AE12" s="79">
        <v>400.40748221614098</v>
      </c>
      <c r="AF12" s="79">
        <v>362.68764833064898</v>
      </c>
      <c r="AG12" s="79">
        <v>401.60262215589597</v>
      </c>
      <c r="AH12" s="79">
        <v>462.21591580274799</v>
      </c>
      <c r="AI12" s="79">
        <v>430.56027529885</v>
      </c>
      <c r="AJ12" s="79">
        <v>448.28306020734101</v>
      </c>
      <c r="AK12" s="79">
        <v>508.16200056576201</v>
      </c>
      <c r="AL12" s="79">
        <v>485.768929673993</v>
      </c>
      <c r="AM12" s="79">
        <v>522.32622451043198</v>
      </c>
      <c r="AN12" s="79">
        <v>446.93354882334597</v>
      </c>
      <c r="AO12" s="79">
        <v>559.59766853752501</v>
      </c>
      <c r="AP12" s="79">
        <v>541.380177370718</v>
      </c>
      <c r="AQ12" s="79">
        <v>577.56498664760397</v>
      </c>
      <c r="AR12" s="79">
        <v>558.608429941346</v>
      </c>
      <c r="AS12" s="79">
        <v>718.57093530329496</v>
      </c>
      <c r="AT12" s="79">
        <v>561.95456984118005</v>
      </c>
      <c r="AU12" s="79">
        <v>564.79462575353796</v>
      </c>
      <c r="AV12" s="79">
        <v>575.76515087755502</v>
      </c>
      <c r="AW12" s="79"/>
      <c r="AX12" s="79"/>
      <c r="AY12" s="79">
        <v>442.598649482707</v>
      </c>
      <c r="AZ12" s="79">
        <v>398.513610076558</v>
      </c>
      <c r="BA12" s="79">
        <v>355.91320252571802</v>
      </c>
      <c r="BB12" s="79">
        <v>411.14796583606199</v>
      </c>
      <c r="BC12" s="79">
        <v>450.78796542879502</v>
      </c>
      <c r="BD12" s="77"/>
      <c r="BE12" s="77"/>
      <c r="BF12" s="77"/>
      <c r="BG12" s="77"/>
      <c r="BH12" s="77"/>
      <c r="BI12" s="77"/>
      <c r="BJ12" s="77"/>
    </row>
    <row r="13" spans="1:62" ht="15.75" customHeight="1" x14ac:dyDescent="0.25">
      <c r="A13" s="79" t="s">
        <v>1119</v>
      </c>
      <c r="B13" s="79" t="s">
        <v>1058</v>
      </c>
      <c r="C13" s="79">
        <v>438.41666223433998</v>
      </c>
      <c r="D13" s="79">
        <v>29301.6195779183</v>
      </c>
      <c r="E13" s="79">
        <v>19263.755550806101</v>
      </c>
      <c r="F13" s="79">
        <v>80996.362468354593</v>
      </c>
      <c r="G13" s="79">
        <v>269756.50124728301</v>
      </c>
      <c r="H13" s="79">
        <v>32.962874779896602</v>
      </c>
      <c r="I13" s="79">
        <v>199.75701573924499</v>
      </c>
      <c r="J13" s="79">
        <v>1082.57973466917</v>
      </c>
      <c r="K13" s="79">
        <v>23124.6504446051</v>
      </c>
      <c r="L13" s="79"/>
      <c r="M13" s="79">
        <v>542.67441855538902</v>
      </c>
      <c r="N13" s="79">
        <v>452.28454893432797</v>
      </c>
      <c r="O13" s="79">
        <v>445.59691052172002</v>
      </c>
      <c r="P13" s="79">
        <v>386.02813373550902</v>
      </c>
      <c r="Q13" s="79">
        <v>587.03379255858397</v>
      </c>
      <c r="R13" s="79">
        <v>96089.764991189499</v>
      </c>
      <c r="S13" s="79">
        <v>392.46566125992302</v>
      </c>
      <c r="T13" s="79">
        <v>441.08826915501101</v>
      </c>
      <c r="U13" s="79">
        <v>391.34832013322801</v>
      </c>
      <c r="V13" s="79">
        <v>506.41264436967299</v>
      </c>
      <c r="W13" s="79">
        <v>523.91037586852804</v>
      </c>
      <c r="X13" s="79">
        <v>435.54050537890998</v>
      </c>
      <c r="Y13" s="79">
        <v>386.64517197306702</v>
      </c>
      <c r="Z13" s="79">
        <v>376.09493059190601</v>
      </c>
      <c r="AA13" s="79">
        <v>478.26735537685897</v>
      </c>
      <c r="AB13" s="79">
        <v>445.57330407705098</v>
      </c>
      <c r="AC13" s="79">
        <v>431.14325112826202</v>
      </c>
      <c r="AD13" s="79">
        <v>449.704319975788</v>
      </c>
      <c r="AE13" s="79">
        <v>388.44697599436603</v>
      </c>
      <c r="AF13" s="79">
        <v>354.49298159375701</v>
      </c>
      <c r="AG13" s="79">
        <v>400.44896798933001</v>
      </c>
      <c r="AH13" s="79">
        <v>451.79020322179099</v>
      </c>
      <c r="AI13" s="79">
        <v>414.621159746491</v>
      </c>
      <c r="AJ13" s="79">
        <v>431.192638347235</v>
      </c>
      <c r="AK13" s="79">
        <v>488.02834728401501</v>
      </c>
      <c r="AL13" s="79">
        <v>464.83203351995297</v>
      </c>
      <c r="AM13" s="79">
        <v>503.34890227405702</v>
      </c>
      <c r="AN13" s="79">
        <v>427.51191884558199</v>
      </c>
      <c r="AO13" s="79">
        <v>536.39008326845601</v>
      </c>
      <c r="AP13" s="79">
        <v>524.16148805773798</v>
      </c>
      <c r="AQ13" s="79">
        <v>566.94889168454802</v>
      </c>
      <c r="AR13" s="79">
        <v>549.89686355231095</v>
      </c>
      <c r="AS13" s="79">
        <v>746.77666459964303</v>
      </c>
      <c r="AT13" s="79">
        <v>557.76773949252799</v>
      </c>
      <c r="AU13" s="79">
        <v>562.30505531138294</v>
      </c>
      <c r="AV13" s="79">
        <v>571.83132630290595</v>
      </c>
      <c r="AW13" s="79"/>
      <c r="AX13" s="79"/>
      <c r="AY13" s="79">
        <v>439.51164985783402</v>
      </c>
      <c r="AZ13" s="79">
        <v>387.87091336598098</v>
      </c>
      <c r="BA13" s="79">
        <v>351.55289819034903</v>
      </c>
      <c r="BB13" s="79">
        <v>394.53156055652602</v>
      </c>
      <c r="BC13" s="79">
        <v>435.53646236166799</v>
      </c>
      <c r="BD13" s="77"/>
      <c r="BE13" s="77"/>
      <c r="BF13" s="77"/>
      <c r="BG13" s="77"/>
      <c r="BH13" s="77"/>
      <c r="BI13" s="77"/>
      <c r="BJ13" s="77"/>
    </row>
    <row r="14" spans="1:62" ht="15.75" customHeight="1" x14ac:dyDescent="0.25">
      <c r="A14" s="79" t="s">
        <v>1118</v>
      </c>
      <c r="B14" s="79" t="s">
        <v>1058</v>
      </c>
      <c r="C14" s="79">
        <v>448.93202487341301</v>
      </c>
      <c r="D14" s="79">
        <v>29014.875761026298</v>
      </c>
      <c r="E14" s="79">
        <v>19412.726535658901</v>
      </c>
      <c r="F14" s="79">
        <v>80698.147625251499</v>
      </c>
      <c r="G14" s="79">
        <v>269439.98655578197</v>
      </c>
      <c r="H14" s="79">
        <v>29.919278283647898</v>
      </c>
      <c r="I14" s="79">
        <v>241.36797454193001</v>
      </c>
      <c r="J14" s="79">
        <v>1022.21673664808</v>
      </c>
      <c r="K14" s="79">
        <v>22678.153117185899</v>
      </c>
      <c r="L14" s="79"/>
      <c r="M14" s="79">
        <v>542.35047965808894</v>
      </c>
      <c r="N14" s="79">
        <v>453.11849015350299</v>
      </c>
      <c r="O14" s="79">
        <v>444.06156285350801</v>
      </c>
      <c r="P14" s="79">
        <v>390.61775382918597</v>
      </c>
      <c r="Q14" s="79">
        <v>587.92460162383895</v>
      </c>
      <c r="R14" s="79">
        <v>96562.688801658602</v>
      </c>
      <c r="S14" s="79">
        <v>398.79648858911401</v>
      </c>
      <c r="T14" s="79">
        <v>448.11239185774599</v>
      </c>
      <c r="U14" s="79">
        <v>401.49777893001101</v>
      </c>
      <c r="V14" s="79">
        <v>491.86499965733401</v>
      </c>
      <c r="W14" s="79">
        <v>526.75493327250604</v>
      </c>
      <c r="X14" s="79">
        <v>435.53990738561401</v>
      </c>
      <c r="Y14" s="79">
        <v>364.07494222980301</v>
      </c>
      <c r="Z14" s="79">
        <v>372.59821931337501</v>
      </c>
      <c r="AA14" s="79">
        <v>478.71360341729002</v>
      </c>
      <c r="AB14" s="79">
        <v>447.139219809417</v>
      </c>
      <c r="AC14" s="79">
        <v>437.089396251393</v>
      </c>
      <c r="AD14" s="79">
        <v>451.82014466302701</v>
      </c>
      <c r="AE14" s="79">
        <v>396.46148135440302</v>
      </c>
      <c r="AF14" s="79">
        <v>362.219000867847</v>
      </c>
      <c r="AG14" s="79">
        <v>395.75776769172001</v>
      </c>
      <c r="AH14" s="79">
        <v>462.83741902132903</v>
      </c>
      <c r="AI14" s="79">
        <v>427.111336914856</v>
      </c>
      <c r="AJ14" s="79">
        <v>442.22691815202802</v>
      </c>
      <c r="AK14" s="79">
        <v>499.12530008496202</v>
      </c>
      <c r="AL14" s="79">
        <v>481.10693400370002</v>
      </c>
      <c r="AM14" s="79">
        <v>522.58737598851701</v>
      </c>
      <c r="AN14" s="79">
        <v>439.02278745305102</v>
      </c>
      <c r="AO14" s="79">
        <v>552.61641949659099</v>
      </c>
      <c r="AP14" s="79">
        <v>531.923348706978</v>
      </c>
      <c r="AQ14" s="79">
        <v>573.39560607727799</v>
      </c>
      <c r="AR14" s="79">
        <v>554.56459559822702</v>
      </c>
      <c r="AS14" s="79">
        <v>673.76330510658204</v>
      </c>
      <c r="AT14" s="79">
        <v>563.81428387045503</v>
      </c>
      <c r="AU14" s="79">
        <v>565.56484057463297</v>
      </c>
      <c r="AV14" s="79">
        <v>574.67703341301706</v>
      </c>
      <c r="AW14" s="79"/>
      <c r="AX14" s="79"/>
      <c r="AY14" s="79">
        <v>444.44373540746301</v>
      </c>
      <c r="AZ14" s="79">
        <v>390.79735290068402</v>
      </c>
      <c r="BA14" s="79">
        <v>351.697887080817</v>
      </c>
      <c r="BB14" s="79">
        <v>428.10558953295299</v>
      </c>
      <c r="BC14" s="79">
        <v>439.47049938213098</v>
      </c>
      <c r="BD14" s="77"/>
      <c r="BE14" s="77"/>
      <c r="BF14" s="77"/>
      <c r="BG14" s="77"/>
      <c r="BH14" s="77"/>
      <c r="BI14" s="77"/>
      <c r="BJ14" s="77"/>
    </row>
    <row r="15" spans="1:62" ht="15.75" customHeight="1" x14ac:dyDescent="0.25">
      <c r="A15" s="79" t="s">
        <v>1117</v>
      </c>
      <c r="B15" s="79" t="s">
        <v>1058</v>
      </c>
      <c r="C15" s="79">
        <v>448.84407017332802</v>
      </c>
      <c r="D15" s="79">
        <v>29316.853575253699</v>
      </c>
      <c r="E15" s="79">
        <v>19487.261595775399</v>
      </c>
      <c r="F15" s="79">
        <v>80208.506440596393</v>
      </c>
      <c r="G15" s="79">
        <v>269418.62882951798</v>
      </c>
      <c r="H15" s="79">
        <v>33.616878244274098</v>
      </c>
      <c r="I15" s="79">
        <v>205.83692511706701</v>
      </c>
      <c r="J15" s="79">
        <v>1041.6742157390499</v>
      </c>
      <c r="K15" s="79">
        <v>22790.216068018301</v>
      </c>
      <c r="L15" s="79"/>
      <c r="M15" s="79">
        <v>537.41113363447198</v>
      </c>
      <c r="N15" s="79">
        <v>448.20448539754699</v>
      </c>
      <c r="O15" s="79">
        <v>443.28477864329898</v>
      </c>
      <c r="P15" s="79">
        <v>389.76438211737099</v>
      </c>
      <c r="Q15" s="79">
        <v>592.25223452047601</v>
      </c>
      <c r="R15" s="79">
        <v>98388.885945653805</v>
      </c>
      <c r="S15" s="79">
        <v>400.42642543311501</v>
      </c>
      <c r="T15" s="79">
        <v>449.68329310199101</v>
      </c>
      <c r="U15" s="79">
        <v>403.22301747641598</v>
      </c>
      <c r="V15" s="79">
        <v>498.65997445746399</v>
      </c>
      <c r="W15" s="79">
        <v>532.55788906957002</v>
      </c>
      <c r="X15" s="79">
        <v>437.25653801423499</v>
      </c>
      <c r="Y15" s="79">
        <v>372.29452016653403</v>
      </c>
      <c r="Z15" s="79">
        <v>375.44941622577397</v>
      </c>
      <c r="AA15" s="79">
        <v>478.37163498367698</v>
      </c>
      <c r="AB15" s="79">
        <v>443.48190606098598</v>
      </c>
      <c r="AC15" s="79">
        <v>430.90365836712999</v>
      </c>
      <c r="AD15" s="79">
        <v>448.69401998023199</v>
      </c>
      <c r="AE15" s="79">
        <v>393.33004777439902</v>
      </c>
      <c r="AF15" s="79">
        <v>362.344690818755</v>
      </c>
      <c r="AG15" s="79">
        <v>396.50483132152101</v>
      </c>
      <c r="AH15" s="79">
        <v>456.17538381061399</v>
      </c>
      <c r="AI15" s="79">
        <v>423.18628555466501</v>
      </c>
      <c r="AJ15" s="79">
        <v>442.09165799211303</v>
      </c>
      <c r="AK15" s="79">
        <v>497.83212911212399</v>
      </c>
      <c r="AL15" s="79">
        <v>476.87444558269601</v>
      </c>
      <c r="AM15" s="79">
        <v>514.61199342858595</v>
      </c>
      <c r="AN15" s="79">
        <v>437.54519689614602</v>
      </c>
      <c r="AO15" s="79">
        <v>545.41787408922301</v>
      </c>
      <c r="AP15" s="79">
        <v>529.04420172196296</v>
      </c>
      <c r="AQ15" s="79">
        <v>570.293147338631</v>
      </c>
      <c r="AR15" s="79">
        <v>550.194230451978</v>
      </c>
      <c r="AS15" s="79">
        <v>660.91977962201395</v>
      </c>
      <c r="AT15" s="79">
        <v>558.14353332927305</v>
      </c>
      <c r="AU15" s="79">
        <v>560.74982149717403</v>
      </c>
      <c r="AV15" s="79">
        <v>566.09008096604202</v>
      </c>
      <c r="AW15" s="79"/>
      <c r="AX15" s="79"/>
      <c r="AY15" s="79">
        <v>433.46233344989901</v>
      </c>
      <c r="AZ15" s="79">
        <v>384.51474596753002</v>
      </c>
      <c r="BA15" s="79">
        <v>350.88429763908198</v>
      </c>
      <c r="BB15" s="79">
        <v>421.846504090971</v>
      </c>
      <c r="BC15" s="79">
        <v>433.296143675184</v>
      </c>
      <c r="BD15" s="77"/>
      <c r="BE15" s="77"/>
      <c r="BF15" s="77"/>
      <c r="BG15" s="77"/>
      <c r="BH15" s="77"/>
      <c r="BI15" s="77"/>
      <c r="BJ15" s="77"/>
    </row>
    <row r="16" spans="1:62" ht="15.75" customHeight="1" x14ac:dyDescent="0.25">
      <c r="A16" s="79" t="s">
        <v>1116</v>
      </c>
      <c r="B16" s="79" t="s">
        <v>1058</v>
      </c>
      <c r="C16" s="79">
        <v>439.36259171735003</v>
      </c>
      <c r="D16" s="79">
        <v>29316.801849268599</v>
      </c>
      <c r="E16" s="79">
        <v>19426.934662379699</v>
      </c>
      <c r="F16" s="79">
        <v>80650.270049316998</v>
      </c>
      <c r="G16" s="79">
        <v>269544.69088927499</v>
      </c>
      <c r="H16" s="79">
        <v>32.920058415683101</v>
      </c>
      <c r="I16" s="79">
        <v>179.353648998983</v>
      </c>
      <c r="J16" s="79">
        <v>1013.97129778166</v>
      </c>
      <c r="K16" s="79">
        <v>22873.246036108299</v>
      </c>
      <c r="L16" s="79"/>
      <c r="M16" s="79">
        <v>537.37940322279803</v>
      </c>
      <c r="N16" s="79">
        <v>446.29446514927002</v>
      </c>
      <c r="O16" s="79">
        <v>441.55556230295201</v>
      </c>
      <c r="P16" s="79">
        <v>386.15456881062602</v>
      </c>
      <c r="Q16" s="79">
        <v>585.39347476034402</v>
      </c>
      <c r="R16" s="79">
        <v>96478.164414567902</v>
      </c>
      <c r="S16" s="79">
        <v>394.94021514960298</v>
      </c>
      <c r="T16" s="79">
        <v>441.54599898943701</v>
      </c>
      <c r="U16" s="79">
        <v>399.16708178953098</v>
      </c>
      <c r="V16" s="79">
        <v>499.89228783053898</v>
      </c>
      <c r="W16" s="79">
        <v>520.93421317346304</v>
      </c>
      <c r="X16" s="79">
        <v>430.45964288906401</v>
      </c>
      <c r="Y16" s="79">
        <v>372.20706030203797</v>
      </c>
      <c r="Z16" s="79">
        <v>371.93614672129002</v>
      </c>
      <c r="AA16" s="79">
        <v>471.18908096087102</v>
      </c>
      <c r="AB16" s="79">
        <v>439.12693296589902</v>
      </c>
      <c r="AC16" s="79">
        <v>428.13992946841802</v>
      </c>
      <c r="AD16" s="79">
        <v>443.99516733530402</v>
      </c>
      <c r="AE16" s="79">
        <v>389.99009544578701</v>
      </c>
      <c r="AF16" s="79">
        <v>359.37049802430602</v>
      </c>
      <c r="AG16" s="79">
        <v>395.44820197815699</v>
      </c>
      <c r="AH16" s="79">
        <v>453.40247450740497</v>
      </c>
      <c r="AI16" s="79">
        <v>419.87938935356698</v>
      </c>
      <c r="AJ16" s="79">
        <v>436.27662216574799</v>
      </c>
      <c r="AK16" s="79">
        <v>491.75045480047902</v>
      </c>
      <c r="AL16" s="79">
        <v>471.87553432785802</v>
      </c>
      <c r="AM16" s="79">
        <v>507.11056737723197</v>
      </c>
      <c r="AN16" s="79">
        <v>428.190183695896</v>
      </c>
      <c r="AO16" s="79">
        <v>534.409489753662</v>
      </c>
      <c r="AP16" s="79">
        <v>515.87868881305997</v>
      </c>
      <c r="AQ16" s="79">
        <v>554.02843997934997</v>
      </c>
      <c r="AR16" s="79">
        <v>535.708523982663</v>
      </c>
      <c r="AS16" s="79">
        <v>633.45590940265402</v>
      </c>
      <c r="AT16" s="79">
        <v>545.032859854501</v>
      </c>
      <c r="AU16" s="79">
        <v>547.19544869795902</v>
      </c>
      <c r="AV16" s="79">
        <v>553.06760095949005</v>
      </c>
      <c r="AW16" s="79"/>
      <c r="AX16" s="79"/>
      <c r="AY16" s="79">
        <v>424.71667233279499</v>
      </c>
      <c r="AZ16" s="79">
        <v>377.46925161369097</v>
      </c>
      <c r="BA16" s="79">
        <v>343.87931097959802</v>
      </c>
      <c r="BB16" s="79">
        <v>402.01073269778101</v>
      </c>
      <c r="BC16" s="79">
        <v>429.04639027144901</v>
      </c>
      <c r="BD16" s="77"/>
      <c r="BE16" s="77"/>
      <c r="BF16" s="77"/>
      <c r="BG16" s="77"/>
      <c r="BH16" s="77"/>
      <c r="BI16" s="77"/>
      <c r="BJ16" s="77"/>
    </row>
    <row r="17" spans="1:62" ht="15.75" customHeight="1" x14ac:dyDescent="0.25">
      <c r="A17" s="79" t="s">
        <v>1115</v>
      </c>
      <c r="B17" s="79" t="s">
        <v>1058</v>
      </c>
      <c r="C17" s="79">
        <v>438.911510474583</v>
      </c>
      <c r="D17" s="79">
        <v>29835.580266401801</v>
      </c>
      <c r="E17" s="79">
        <v>19534.869914040599</v>
      </c>
      <c r="F17" s="79">
        <v>80682.527029019897</v>
      </c>
      <c r="G17" s="79">
        <v>268224.99905056797</v>
      </c>
      <c r="H17" s="79">
        <v>36.329265489794203</v>
      </c>
      <c r="I17" s="79">
        <v>202.477547623237</v>
      </c>
      <c r="J17" s="79">
        <v>1075.6740107980299</v>
      </c>
      <c r="K17" s="79">
        <v>22881.856539913999</v>
      </c>
      <c r="L17" s="79"/>
      <c r="M17" s="79">
        <v>542.02817320316603</v>
      </c>
      <c r="N17" s="79">
        <v>453.51056923027397</v>
      </c>
      <c r="O17" s="79">
        <v>447.12590131674699</v>
      </c>
      <c r="P17" s="79">
        <v>391.36186643338101</v>
      </c>
      <c r="Q17" s="79">
        <v>596.53349182693603</v>
      </c>
      <c r="R17" s="79">
        <v>98571.259060068202</v>
      </c>
      <c r="S17" s="79">
        <v>403.46830452527797</v>
      </c>
      <c r="T17" s="79">
        <v>450.91613593448602</v>
      </c>
      <c r="U17" s="79">
        <v>404.585607292627</v>
      </c>
      <c r="V17" s="79">
        <v>509.41845974946898</v>
      </c>
      <c r="W17" s="79">
        <v>527.81276217642005</v>
      </c>
      <c r="X17" s="79">
        <v>437.38542034566399</v>
      </c>
      <c r="Y17" s="79">
        <v>380.42411926591097</v>
      </c>
      <c r="Z17" s="79">
        <v>373.99205659635902</v>
      </c>
      <c r="AA17" s="79">
        <v>469.25747995998199</v>
      </c>
      <c r="AB17" s="79">
        <v>436.79767719886797</v>
      </c>
      <c r="AC17" s="79">
        <v>427.39143177866799</v>
      </c>
      <c r="AD17" s="79">
        <v>442.92208457095001</v>
      </c>
      <c r="AE17" s="79">
        <v>392.986044678101</v>
      </c>
      <c r="AF17" s="79">
        <v>358.29345293386899</v>
      </c>
      <c r="AG17" s="79">
        <v>399.05047031959299</v>
      </c>
      <c r="AH17" s="79">
        <v>447.70316628517702</v>
      </c>
      <c r="AI17" s="79">
        <v>414.03087104083102</v>
      </c>
      <c r="AJ17" s="79">
        <v>431.39854106260498</v>
      </c>
      <c r="AK17" s="79">
        <v>486.97939327923598</v>
      </c>
      <c r="AL17" s="79">
        <v>464.15465902638999</v>
      </c>
      <c r="AM17" s="79">
        <v>508.05969366256699</v>
      </c>
      <c r="AN17" s="79">
        <v>428.65261854668603</v>
      </c>
      <c r="AO17" s="79">
        <v>533.12576600618399</v>
      </c>
      <c r="AP17" s="79">
        <v>514.830188394424</v>
      </c>
      <c r="AQ17" s="79">
        <v>554.40343008093498</v>
      </c>
      <c r="AR17" s="79">
        <v>534.22956946046497</v>
      </c>
      <c r="AS17" s="79">
        <v>631.50524531450606</v>
      </c>
      <c r="AT17" s="79">
        <v>542.30838169422998</v>
      </c>
      <c r="AU17" s="79">
        <v>543.22276443105</v>
      </c>
      <c r="AV17" s="79">
        <v>551.64803096894695</v>
      </c>
      <c r="AW17" s="79"/>
      <c r="AX17" s="79"/>
      <c r="AY17" s="79">
        <v>430.85228310338999</v>
      </c>
      <c r="AZ17" s="79">
        <v>381.30977018317202</v>
      </c>
      <c r="BA17" s="79">
        <v>348.01516435113598</v>
      </c>
      <c r="BB17" s="79">
        <v>416.82157299744102</v>
      </c>
      <c r="BC17" s="79">
        <v>434.62633580262502</v>
      </c>
      <c r="BD17" s="77"/>
      <c r="BE17" s="77"/>
      <c r="BF17" s="77"/>
      <c r="BG17" s="77"/>
      <c r="BH17" s="77"/>
      <c r="BI17" s="77"/>
      <c r="BJ17" s="77"/>
    </row>
    <row r="18" spans="1:62" ht="15.75" customHeight="1" x14ac:dyDescent="0.25">
      <c r="A18" s="79" t="s">
        <v>1114</v>
      </c>
      <c r="B18" s="79" t="s">
        <v>1058</v>
      </c>
      <c r="C18" s="79">
        <v>447.23915397459899</v>
      </c>
      <c r="D18" s="79">
        <v>29215.823834358402</v>
      </c>
      <c r="E18" s="79">
        <v>19247.419415059099</v>
      </c>
      <c r="F18" s="79">
        <v>79363.113492516</v>
      </c>
      <c r="G18" s="79">
        <v>269632.27700386301</v>
      </c>
      <c r="H18" s="79">
        <v>31.957419060768501</v>
      </c>
      <c r="I18" s="79">
        <v>199.890757734365</v>
      </c>
      <c r="J18" s="79">
        <v>1000.80451407618</v>
      </c>
      <c r="K18" s="79">
        <v>22875.051432115499</v>
      </c>
      <c r="L18" s="79"/>
      <c r="M18" s="79">
        <v>537.209727460095</v>
      </c>
      <c r="N18" s="79">
        <v>447.35030006722502</v>
      </c>
      <c r="O18" s="79">
        <v>446.14477020854599</v>
      </c>
      <c r="P18" s="79">
        <v>390.86373972490298</v>
      </c>
      <c r="Q18" s="79">
        <v>595.28268842231296</v>
      </c>
      <c r="R18" s="79">
        <v>98310.867424481301</v>
      </c>
      <c r="S18" s="79">
        <v>403.84528440043903</v>
      </c>
      <c r="T18" s="79">
        <v>455.99088996684901</v>
      </c>
      <c r="U18" s="79">
        <v>408.79798853626301</v>
      </c>
      <c r="V18" s="79">
        <v>498.69416717928999</v>
      </c>
      <c r="W18" s="79">
        <v>536.559051268384</v>
      </c>
      <c r="X18" s="79">
        <v>444.02261962993401</v>
      </c>
      <c r="Y18" s="79">
        <v>379.07298857195099</v>
      </c>
      <c r="Z18" s="79">
        <v>385.04674480336303</v>
      </c>
      <c r="AA18" s="79">
        <v>482.33020320236602</v>
      </c>
      <c r="AB18" s="79">
        <v>445.27834029937299</v>
      </c>
      <c r="AC18" s="79">
        <v>432.61125002999103</v>
      </c>
      <c r="AD18" s="79">
        <v>449.13756732575501</v>
      </c>
      <c r="AE18" s="79">
        <v>395.288520082829</v>
      </c>
      <c r="AF18" s="79">
        <v>361.58473934497499</v>
      </c>
      <c r="AG18" s="79">
        <v>394.51116464352202</v>
      </c>
      <c r="AH18" s="79">
        <v>443.86177569669701</v>
      </c>
      <c r="AI18" s="79">
        <v>410.72219753312203</v>
      </c>
      <c r="AJ18" s="79">
        <v>428.76482986164001</v>
      </c>
      <c r="AK18" s="79">
        <v>486.67740298522699</v>
      </c>
      <c r="AL18" s="79">
        <v>466.41375818319602</v>
      </c>
      <c r="AM18" s="79">
        <v>509.60544147158902</v>
      </c>
      <c r="AN18" s="79">
        <v>431.81210004956102</v>
      </c>
      <c r="AO18" s="79">
        <v>542.28612392205503</v>
      </c>
      <c r="AP18" s="79">
        <v>522.01858138641705</v>
      </c>
      <c r="AQ18" s="79">
        <v>562.657748522171</v>
      </c>
      <c r="AR18" s="79">
        <v>541.13834739571701</v>
      </c>
      <c r="AS18" s="79">
        <v>639.21314933219401</v>
      </c>
      <c r="AT18" s="79">
        <v>548.30158460853295</v>
      </c>
      <c r="AU18" s="79">
        <v>550.04931279525897</v>
      </c>
      <c r="AV18" s="79">
        <v>555.42889111525199</v>
      </c>
      <c r="AW18" s="79"/>
      <c r="AX18" s="79"/>
      <c r="AY18" s="79">
        <v>433.35932084418499</v>
      </c>
      <c r="AZ18" s="79">
        <v>390.34528014926099</v>
      </c>
      <c r="BA18" s="79">
        <v>355.53534335748901</v>
      </c>
      <c r="BB18" s="79">
        <v>406.25707701660502</v>
      </c>
      <c r="BC18" s="79">
        <v>438.91797064316802</v>
      </c>
      <c r="BD18" s="77"/>
      <c r="BE18" s="77"/>
      <c r="BF18" s="77"/>
      <c r="BG18" s="77"/>
      <c r="BH18" s="77"/>
      <c r="BI18" s="77"/>
      <c r="BJ18" s="77"/>
    </row>
    <row r="19" spans="1:62" ht="15.75" customHeight="1" x14ac:dyDescent="0.25">
      <c r="A19" s="79" t="s">
        <v>1113</v>
      </c>
      <c r="B19" s="79" t="s">
        <v>1058</v>
      </c>
      <c r="C19" s="79">
        <v>447.88654168538102</v>
      </c>
      <c r="D19" s="79">
        <v>29355.200766516198</v>
      </c>
      <c r="E19" s="79">
        <v>19362.472887923599</v>
      </c>
      <c r="F19" s="79">
        <v>80252.288263265305</v>
      </c>
      <c r="G19" s="79">
        <v>269553.688768283</v>
      </c>
      <c r="H19" s="79">
        <v>31.512086897820499</v>
      </c>
      <c r="I19" s="79">
        <v>194.14917675962599</v>
      </c>
      <c r="J19" s="79">
        <v>968.21766506898803</v>
      </c>
      <c r="K19" s="79">
        <v>22555.341682629602</v>
      </c>
      <c r="L19" s="79"/>
      <c r="M19" s="79">
        <v>535.12274177342795</v>
      </c>
      <c r="N19" s="79">
        <v>448.46337302755302</v>
      </c>
      <c r="O19" s="79">
        <v>446.74135477952598</v>
      </c>
      <c r="P19" s="79">
        <v>390.211134156632</v>
      </c>
      <c r="Q19" s="79">
        <v>595.05338731260895</v>
      </c>
      <c r="R19" s="79">
        <v>97976.447333963995</v>
      </c>
      <c r="S19" s="79">
        <v>401.07837203228502</v>
      </c>
      <c r="T19" s="79">
        <v>448.76649659057603</v>
      </c>
      <c r="U19" s="79">
        <v>404.060803551383</v>
      </c>
      <c r="V19" s="79">
        <v>491.27666389892897</v>
      </c>
      <c r="W19" s="79">
        <v>528.49278346242204</v>
      </c>
      <c r="X19" s="79">
        <v>437.589842861617</v>
      </c>
      <c r="Y19" s="79">
        <v>370.37498904506299</v>
      </c>
      <c r="Z19" s="79">
        <v>375.78199350683599</v>
      </c>
      <c r="AA19" s="79">
        <v>476.102923472464</v>
      </c>
      <c r="AB19" s="79">
        <v>442.212394215534</v>
      </c>
      <c r="AC19" s="79">
        <v>430.70870097908301</v>
      </c>
      <c r="AD19" s="79">
        <v>449.76665165893598</v>
      </c>
      <c r="AE19" s="79">
        <v>394.20541155932602</v>
      </c>
      <c r="AF19" s="79">
        <v>362.52043455823002</v>
      </c>
      <c r="AG19" s="79">
        <v>400.43810324597302</v>
      </c>
      <c r="AH19" s="79">
        <v>448.85350617574397</v>
      </c>
      <c r="AI19" s="79">
        <v>415.547502589852</v>
      </c>
      <c r="AJ19" s="79">
        <v>436.04816516063698</v>
      </c>
      <c r="AK19" s="79">
        <v>493.87127496313502</v>
      </c>
      <c r="AL19" s="79">
        <v>474.20238455704498</v>
      </c>
      <c r="AM19" s="79">
        <v>514.53778180527695</v>
      </c>
      <c r="AN19" s="79">
        <v>437.38556648857701</v>
      </c>
      <c r="AO19" s="79">
        <v>549.10331681990999</v>
      </c>
      <c r="AP19" s="79">
        <v>528.24573488380702</v>
      </c>
      <c r="AQ19" s="79">
        <v>563.89053115615104</v>
      </c>
      <c r="AR19" s="79">
        <v>540.09972030168603</v>
      </c>
      <c r="AS19" s="79">
        <v>643.72666082788203</v>
      </c>
      <c r="AT19" s="79">
        <v>540.92468751993601</v>
      </c>
      <c r="AU19" s="79">
        <v>542.59822495826802</v>
      </c>
      <c r="AV19" s="79">
        <v>551.38985310975102</v>
      </c>
      <c r="AW19" s="79"/>
      <c r="AX19" s="79"/>
      <c r="AY19" s="79">
        <v>429.26702776596102</v>
      </c>
      <c r="AZ19" s="79">
        <v>383.63329114669801</v>
      </c>
      <c r="BA19" s="79">
        <v>349.85331848748098</v>
      </c>
      <c r="BB19" s="79">
        <v>401.83857747655497</v>
      </c>
      <c r="BC19" s="79">
        <v>437.24354754521897</v>
      </c>
      <c r="BD19" s="77"/>
      <c r="BE19" s="77"/>
      <c r="BF19" s="77"/>
      <c r="BG19" s="77"/>
      <c r="BH19" s="77"/>
      <c r="BI19" s="77"/>
      <c r="BJ19" s="77"/>
    </row>
    <row r="20" spans="1:62" ht="15.75" customHeight="1" x14ac:dyDescent="0.25">
      <c r="A20" s="79" t="s">
        <v>1112</v>
      </c>
      <c r="B20" s="79" t="s">
        <v>1058</v>
      </c>
      <c r="C20" s="79">
        <v>454.96662154856</v>
      </c>
      <c r="D20" s="79">
        <v>29664.6158321802</v>
      </c>
      <c r="E20" s="79">
        <v>19587.568879730999</v>
      </c>
      <c r="F20" s="79">
        <v>80582.767823024697</v>
      </c>
      <c r="G20" s="79">
        <v>268879.679022022</v>
      </c>
      <c r="H20" s="79">
        <v>34.701362861867302</v>
      </c>
      <c r="I20" s="79">
        <v>198.48626531363701</v>
      </c>
      <c r="J20" s="79">
        <v>971.00709169349</v>
      </c>
      <c r="K20" s="79">
        <v>22617.236778349201</v>
      </c>
      <c r="L20" s="79"/>
      <c r="M20" s="79">
        <v>535.92610586172304</v>
      </c>
      <c r="N20" s="79">
        <v>446.90111656564801</v>
      </c>
      <c r="O20" s="79">
        <v>446.08307693689102</v>
      </c>
      <c r="P20" s="79">
        <v>390.35980884010502</v>
      </c>
      <c r="Q20" s="79">
        <v>593.55004090237401</v>
      </c>
      <c r="R20" s="79">
        <v>97422.006187035702</v>
      </c>
      <c r="S20" s="79">
        <v>397.39951430844798</v>
      </c>
      <c r="T20" s="79">
        <v>448.209630352852</v>
      </c>
      <c r="U20" s="79">
        <v>403.22197242725298</v>
      </c>
      <c r="V20" s="79">
        <v>498.073910915569</v>
      </c>
      <c r="W20" s="79">
        <v>528.16443441433205</v>
      </c>
      <c r="X20" s="79">
        <v>440.06967311700402</v>
      </c>
      <c r="Y20" s="79">
        <v>377.24130126526001</v>
      </c>
      <c r="Z20" s="79">
        <v>380.55339660209398</v>
      </c>
      <c r="AA20" s="79">
        <v>481.57437790121099</v>
      </c>
      <c r="AB20" s="79">
        <v>447.40681935294799</v>
      </c>
      <c r="AC20" s="79">
        <v>434.34363074234</v>
      </c>
      <c r="AD20" s="79">
        <v>453.516162334976</v>
      </c>
      <c r="AE20" s="79">
        <v>398.93253153054701</v>
      </c>
      <c r="AF20" s="79">
        <v>363.59679060150597</v>
      </c>
      <c r="AG20" s="79">
        <v>403.95851816217902</v>
      </c>
      <c r="AH20" s="79">
        <v>448.006255061476</v>
      </c>
      <c r="AI20" s="79">
        <v>413.19223397154502</v>
      </c>
      <c r="AJ20" s="79">
        <v>431.25455394795</v>
      </c>
      <c r="AK20" s="79">
        <v>487.828498711826</v>
      </c>
      <c r="AL20" s="79">
        <v>465.60660012479502</v>
      </c>
      <c r="AM20" s="79">
        <v>504.55907890659302</v>
      </c>
      <c r="AN20" s="79">
        <v>428.11405718050202</v>
      </c>
      <c r="AO20" s="79">
        <v>536.76756310052394</v>
      </c>
      <c r="AP20" s="79">
        <v>518.23540863474102</v>
      </c>
      <c r="AQ20" s="79">
        <v>559.48837974322805</v>
      </c>
      <c r="AR20" s="79">
        <v>539.41379714185996</v>
      </c>
      <c r="AS20" s="79">
        <v>649.93497517090304</v>
      </c>
      <c r="AT20" s="79">
        <v>548.64147767521797</v>
      </c>
      <c r="AU20" s="79">
        <v>551.78573906479903</v>
      </c>
      <c r="AV20" s="79">
        <v>562.27459389310604</v>
      </c>
      <c r="AW20" s="79"/>
      <c r="AX20" s="79"/>
      <c r="AY20" s="79">
        <v>441.94933220235998</v>
      </c>
      <c r="AZ20" s="79">
        <v>397.61389744628002</v>
      </c>
      <c r="BA20" s="79">
        <v>359.56181256512002</v>
      </c>
      <c r="BB20" s="79">
        <v>424.74164076977701</v>
      </c>
      <c r="BC20" s="79">
        <v>446.37757716953399</v>
      </c>
      <c r="BD20" s="77"/>
      <c r="BE20" s="77"/>
      <c r="BF20" s="77"/>
      <c r="BG20" s="77"/>
      <c r="BH20" s="77"/>
      <c r="BI20" s="77"/>
      <c r="BJ20" s="77"/>
    </row>
    <row r="21" spans="1:62" ht="15.75" customHeight="1" x14ac:dyDescent="0.25">
      <c r="A21" s="79" t="s">
        <v>1111</v>
      </c>
      <c r="B21" s="79" t="s">
        <v>1058</v>
      </c>
      <c r="C21" s="79">
        <v>430.20567029549898</v>
      </c>
      <c r="D21" s="79">
        <v>29736.088465557001</v>
      </c>
      <c r="E21" s="79">
        <v>19477.457922400201</v>
      </c>
      <c r="F21" s="79">
        <v>79408.4208614339</v>
      </c>
      <c r="G21" s="79">
        <v>269369.88158284099</v>
      </c>
      <c r="H21" s="79">
        <v>28.9648460790538</v>
      </c>
      <c r="I21" s="79">
        <v>172.74955577103799</v>
      </c>
      <c r="J21" s="79">
        <v>1026.3977377141</v>
      </c>
      <c r="K21" s="79">
        <v>22991.881065032801</v>
      </c>
      <c r="L21" s="79"/>
      <c r="M21" s="79">
        <v>540.23452564763204</v>
      </c>
      <c r="N21" s="79">
        <v>453.37982318604401</v>
      </c>
      <c r="O21" s="79">
        <v>449.21520111001001</v>
      </c>
      <c r="P21" s="79">
        <v>396.21232778282399</v>
      </c>
      <c r="Q21" s="79">
        <v>601.90373786783198</v>
      </c>
      <c r="R21" s="79">
        <v>99034.078157651893</v>
      </c>
      <c r="S21" s="79">
        <v>405.24437666019702</v>
      </c>
      <c r="T21" s="79">
        <v>461.78342080970901</v>
      </c>
      <c r="U21" s="79">
        <v>406.26609774382501</v>
      </c>
      <c r="V21" s="79">
        <v>511.70727851269299</v>
      </c>
      <c r="W21" s="79">
        <v>522.07438805436004</v>
      </c>
      <c r="X21" s="79">
        <v>441.52117465514903</v>
      </c>
      <c r="Y21" s="79">
        <v>386.917910174535</v>
      </c>
      <c r="Z21" s="79">
        <v>374.63712756644497</v>
      </c>
      <c r="AA21" s="79">
        <v>476.743518886473</v>
      </c>
      <c r="AB21" s="79">
        <v>442.90030156923001</v>
      </c>
      <c r="AC21" s="79">
        <v>428.65680117314901</v>
      </c>
      <c r="AD21" s="79">
        <v>450.516484132865</v>
      </c>
      <c r="AE21" s="79">
        <v>405.951503509757</v>
      </c>
      <c r="AF21" s="79">
        <v>366.64149808341801</v>
      </c>
      <c r="AG21" s="79">
        <v>412.05317456128802</v>
      </c>
      <c r="AH21" s="79">
        <v>455.31820030212998</v>
      </c>
      <c r="AI21" s="79">
        <v>415.29786323025201</v>
      </c>
      <c r="AJ21" s="79">
        <v>433.18041969933898</v>
      </c>
      <c r="AK21" s="79">
        <v>480.98305499126701</v>
      </c>
      <c r="AL21" s="79">
        <v>460.88107012340203</v>
      </c>
      <c r="AM21" s="79">
        <v>503.55847784652798</v>
      </c>
      <c r="AN21" s="79">
        <v>422.28892293831098</v>
      </c>
      <c r="AO21" s="79">
        <v>533.36770480673499</v>
      </c>
      <c r="AP21" s="79">
        <v>503.452595240682</v>
      </c>
      <c r="AQ21" s="79">
        <v>547.29382938058495</v>
      </c>
      <c r="AR21" s="79">
        <v>525.59036752023906</v>
      </c>
      <c r="AS21" s="79">
        <v>616.17938169321098</v>
      </c>
      <c r="AT21" s="79">
        <v>529.84119249221101</v>
      </c>
      <c r="AU21" s="79">
        <v>535.34508643408105</v>
      </c>
      <c r="AV21" s="79">
        <v>539.11733167071395</v>
      </c>
      <c r="AW21" s="79"/>
      <c r="AX21" s="79"/>
      <c r="AY21" s="79">
        <v>431.854730607764</v>
      </c>
      <c r="AZ21" s="79">
        <v>387.16947061561899</v>
      </c>
      <c r="BA21" s="79">
        <v>353.11633886375603</v>
      </c>
      <c r="BB21" s="79">
        <v>399.59016542294802</v>
      </c>
      <c r="BC21" s="79">
        <v>431.36163037513103</v>
      </c>
      <c r="BD21" s="77"/>
      <c r="BE21" s="77"/>
      <c r="BF21" s="77"/>
      <c r="BG21" s="77"/>
      <c r="BH21" s="77"/>
      <c r="BI21" s="77"/>
      <c r="BJ21" s="77"/>
    </row>
    <row r="22" spans="1:62" ht="15.75" customHeight="1" x14ac:dyDescent="0.25">
      <c r="A22" s="79" t="s">
        <v>1110</v>
      </c>
      <c r="B22" s="79" t="s">
        <v>1058</v>
      </c>
      <c r="C22" s="79">
        <v>444.668701086037</v>
      </c>
      <c r="D22" s="79">
        <v>29655.795447730299</v>
      </c>
      <c r="E22" s="79">
        <v>19456.638321007798</v>
      </c>
      <c r="F22" s="79">
        <v>80606.969053839101</v>
      </c>
      <c r="G22" s="79">
        <v>268411.97618383297</v>
      </c>
      <c r="H22" s="79">
        <v>23.889747555988201</v>
      </c>
      <c r="I22" s="79">
        <v>161.94645763961901</v>
      </c>
      <c r="J22" s="79">
        <v>968.11004478638802</v>
      </c>
      <c r="K22" s="79">
        <v>23097.539630430201</v>
      </c>
      <c r="L22" s="79"/>
      <c r="M22" s="79">
        <v>545.80371773253898</v>
      </c>
      <c r="N22" s="79">
        <v>454.12240267368799</v>
      </c>
      <c r="O22" s="79">
        <v>452.05274688280002</v>
      </c>
      <c r="P22" s="79">
        <v>391.01212044589198</v>
      </c>
      <c r="Q22" s="79">
        <v>592.12709676019097</v>
      </c>
      <c r="R22" s="79">
        <v>97279.454648286104</v>
      </c>
      <c r="S22" s="79">
        <v>398.48145926044998</v>
      </c>
      <c r="T22" s="79">
        <v>451.10303779475498</v>
      </c>
      <c r="U22" s="79">
        <v>403.36866800503299</v>
      </c>
      <c r="V22" s="79">
        <v>504.11759489743099</v>
      </c>
      <c r="W22" s="79">
        <v>526.41316599996605</v>
      </c>
      <c r="X22" s="79">
        <v>442.06408099862801</v>
      </c>
      <c r="Y22" s="79">
        <v>383.49623419457998</v>
      </c>
      <c r="Z22" s="79">
        <v>381.90389864718298</v>
      </c>
      <c r="AA22" s="79">
        <v>481.11941672906698</v>
      </c>
      <c r="AB22" s="79">
        <v>448.52756975153301</v>
      </c>
      <c r="AC22" s="79">
        <v>434.352315044671</v>
      </c>
      <c r="AD22" s="79">
        <v>450.31045094403902</v>
      </c>
      <c r="AE22" s="79">
        <v>396.20460625363501</v>
      </c>
      <c r="AF22" s="79">
        <v>360.06100676322598</v>
      </c>
      <c r="AG22" s="79">
        <v>400.44312303381599</v>
      </c>
      <c r="AH22" s="79">
        <v>449.444997542235</v>
      </c>
      <c r="AI22" s="79">
        <v>413.34827921909101</v>
      </c>
      <c r="AJ22" s="79">
        <v>431.76642752584098</v>
      </c>
      <c r="AK22" s="79">
        <v>486.956281630082</v>
      </c>
      <c r="AL22" s="79">
        <v>467.47087097700103</v>
      </c>
      <c r="AM22" s="79">
        <v>511.50521463750999</v>
      </c>
      <c r="AN22" s="79">
        <v>430.93549671067802</v>
      </c>
      <c r="AO22" s="79">
        <v>542.02854575096899</v>
      </c>
      <c r="AP22" s="79">
        <v>519.59261636337703</v>
      </c>
      <c r="AQ22" s="79">
        <v>559.49487103958199</v>
      </c>
      <c r="AR22" s="79">
        <v>539.57060286156297</v>
      </c>
      <c r="AS22" s="79">
        <v>644.70663073615799</v>
      </c>
      <c r="AT22" s="79">
        <v>546.83279341146499</v>
      </c>
      <c r="AU22" s="79">
        <v>551.47771431793899</v>
      </c>
      <c r="AV22" s="79">
        <v>559.61514857839404</v>
      </c>
      <c r="AW22" s="79"/>
      <c r="AX22" s="79"/>
      <c r="AY22" s="79">
        <v>439.374707854078</v>
      </c>
      <c r="AZ22" s="79">
        <v>391.67121623321998</v>
      </c>
      <c r="BA22" s="79">
        <v>356.70602680557499</v>
      </c>
      <c r="BB22" s="79">
        <v>403.53285916751798</v>
      </c>
      <c r="BC22" s="79">
        <v>439.19441326263097</v>
      </c>
      <c r="BD22" s="77"/>
      <c r="BE22" s="77"/>
      <c r="BF22" s="77"/>
      <c r="BG22" s="77"/>
      <c r="BH22" s="77"/>
      <c r="BI22" s="77"/>
      <c r="BJ22" s="77"/>
    </row>
    <row r="23" spans="1:62" ht="15.75" customHeight="1" x14ac:dyDescent="0.25">
      <c r="A23" s="79" t="s">
        <v>1109</v>
      </c>
      <c r="B23" s="79" t="s">
        <v>1058</v>
      </c>
      <c r="C23" s="91">
        <v>446.22843144060698</v>
      </c>
      <c r="D23" s="91">
        <v>29706.9341397055</v>
      </c>
      <c r="E23" s="91">
        <v>19686.779825953701</v>
      </c>
      <c r="F23" s="91">
        <v>81847.915911609496</v>
      </c>
      <c r="G23" s="91">
        <v>268189.04356507899</v>
      </c>
      <c r="H23" s="91">
        <v>22.169409138320098</v>
      </c>
      <c r="I23" s="91">
        <v>241.18599090016301</v>
      </c>
      <c r="J23" s="91">
        <v>992.97965281331005</v>
      </c>
      <c r="K23" s="91">
        <v>22689.472747089199</v>
      </c>
      <c r="L23" s="91"/>
      <c r="M23" s="91">
        <v>559.18877160738202</v>
      </c>
      <c r="N23" s="91">
        <v>468.99273232285202</v>
      </c>
      <c r="O23" s="91">
        <v>460.13182830972301</v>
      </c>
      <c r="P23" s="91">
        <v>405.15863216501901</v>
      </c>
      <c r="Q23" s="91">
        <v>617.61577547293302</v>
      </c>
      <c r="R23" s="91">
        <v>101303.456103868</v>
      </c>
      <c r="S23" s="91">
        <v>414.225102079414</v>
      </c>
      <c r="T23" s="91">
        <v>465.75272275858902</v>
      </c>
      <c r="U23" s="91">
        <v>421.71332977453602</v>
      </c>
      <c r="V23" s="91">
        <v>519.02408960003197</v>
      </c>
      <c r="W23" s="91">
        <v>548.67849449660901</v>
      </c>
      <c r="X23" s="91">
        <v>451.53598679100799</v>
      </c>
      <c r="Y23" s="91">
        <v>400.01684160469</v>
      </c>
      <c r="Z23" s="91">
        <v>381.36356132430097</v>
      </c>
      <c r="AA23" s="91">
        <v>497.78075401637602</v>
      </c>
      <c r="AB23" s="91">
        <v>467.46147231708397</v>
      </c>
      <c r="AC23" s="91">
        <v>455.01582151201399</v>
      </c>
      <c r="AD23" s="91">
        <v>474.01212395016898</v>
      </c>
      <c r="AE23" s="91">
        <v>408.27389134373101</v>
      </c>
      <c r="AF23" s="91">
        <v>377.94710226587199</v>
      </c>
      <c r="AG23" s="91">
        <v>412.68635179469402</v>
      </c>
      <c r="AH23" s="91">
        <v>465.93875018748997</v>
      </c>
      <c r="AI23" s="91">
        <v>431.83227210202301</v>
      </c>
      <c r="AJ23" s="91">
        <v>446.75555200457097</v>
      </c>
      <c r="AK23" s="91">
        <v>507.75421371666499</v>
      </c>
      <c r="AL23" s="91">
        <v>483.99689492962</v>
      </c>
      <c r="AM23" s="91">
        <v>518.543265068457</v>
      </c>
      <c r="AN23" s="91">
        <v>440.01269010671098</v>
      </c>
      <c r="AO23" s="91">
        <v>560.09795744344899</v>
      </c>
      <c r="AP23" s="91">
        <v>540.83599021954899</v>
      </c>
      <c r="AQ23" s="91">
        <v>580.45178755428003</v>
      </c>
      <c r="AR23" s="91">
        <v>559.53019889396899</v>
      </c>
      <c r="AS23" s="91">
        <v>665.84040446790596</v>
      </c>
      <c r="AT23" s="91">
        <v>568.17868646709303</v>
      </c>
      <c r="AU23" s="91">
        <v>574.15268365520296</v>
      </c>
      <c r="AV23" s="91">
        <v>585.13584971934995</v>
      </c>
      <c r="AW23" s="91"/>
      <c r="AX23" s="91"/>
      <c r="AY23" s="91">
        <v>447.738989811203</v>
      </c>
      <c r="AZ23" s="91">
        <v>396.75079286688299</v>
      </c>
      <c r="BA23" s="91">
        <v>357.38658287448698</v>
      </c>
      <c r="BB23" s="91">
        <v>420.72911671269901</v>
      </c>
      <c r="BC23" s="91">
        <v>446.89901725495503</v>
      </c>
      <c r="BD23" s="77"/>
      <c r="BE23" s="77"/>
      <c r="BF23" s="77"/>
      <c r="BG23" s="77"/>
      <c r="BH23" s="77"/>
      <c r="BI23" s="77"/>
      <c r="BJ23" s="77"/>
    </row>
    <row r="24" spans="1:62" ht="15.75" customHeight="1" x14ac:dyDescent="0.25">
      <c r="A24" s="79" t="s">
        <v>1108</v>
      </c>
      <c r="B24" s="79" t="s">
        <v>1058</v>
      </c>
      <c r="C24" s="91">
        <v>443.775979891872</v>
      </c>
      <c r="D24" s="91">
        <v>29421.827788233899</v>
      </c>
      <c r="E24" s="91">
        <v>19627.746321033799</v>
      </c>
      <c r="F24" s="91">
        <v>81344.123078367906</v>
      </c>
      <c r="G24" s="91">
        <v>267134.50964524603</v>
      </c>
      <c r="H24" s="91">
        <v>36.546590107587697</v>
      </c>
      <c r="I24" s="91">
        <v>191.458561394529</v>
      </c>
      <c r="J24" s="91">
        <v>1124.1946417363799</v>
      </c>
      <c r="K24" s="91">
        <v>22380.079857867699</v>
      </c>
      <c r="L24" s="91"/>
      <c r="M24" s="91">
        <v>549.22242026204196</v>
      </c>
      <c r="N24" s="91">
        <v>455.17003876021698</v>
      </c>
      <c r="O24" s="91">
        <v>451.87048857334003</v>
      </c>
      <c r="P24" s="91">
        <v>394.027801677338</v>
      </c>
      <c r="Q24" s="91">
        <v>600.90724733415902</v>
      </c>
      <c r="R24" s="91">
        <v>99101.203015005405</v>
      </c>
      <c r="S24" s="91">
        <v>401.52665139146097</v>
      </c>
      <c r="T24" s="91">
        <v>449.09870054375699</v>
      </c>
      <c r="U24" s="91">
        <v>405.52921039944101</v>
      </c>
      <c r="V24" s="91">
        <v>498.12040128585699</v>
      </c>
      <c r="W24" s="91">
        <v>528.75817975218604</v>
      </c>
      <c r="X24" s="91">
        <v>434.50625640584298</v>
      </c>
      <c r="Y24" s="91">
        <v>385.57357529679098</v>
      </c>
      <c r="Z24" s="91">
        <v>370.044526681224</v>
      </c>
      <c r="AA24" s="91">
        <v>479.89482515490403</v>
      </c>
      <c r="AB24" s="91">
        <v>448.06654443391699</v>
      </c>
      <c r="AC24" s="91">
        <v>435.19414434924499</v>
      </c>
      <c r="AD24" s="91">
        <v>450.75616310024799</v>
      </c>
      <c r="AE24" s="91">
        <v>393.25128808563801</v>
      </c>
      <c r="AF24" s="91">
        <v>358.07101124166002</v>
      </c>
      <c r="AG24" s="91">
        <v>400.85094168679899</v>
      </c>
      <c r="AH24" s="91">
        <v>452.20228481883299</v>
      </c>
      <c r="AI24" s="91">
        <v>423.28464020710697</v>
      </c>
      <c r="AJ24" s="91">
        <v>439.26114820397299</v>
      </c>
      <c r="AK24" s="91">
        <v>497.77449263203903</v>
      </c>
      <c r="AL24" s="91">
        <v>480.18218488903898</v>
      </c>
      <c r="AM24" s="91">
        <v>520.62914707749701</v>
      </c>
      <c r="AN24" s="91">
        <v>437.67367650299002</v>
      </c>
      <c r="AO24" s="91">
        <v>551.81454446583405</v>
      </c>
      <c r="AP24" s="91">
        <v>533.11000158127194</v>
      </c>
      <c r="AQ24" s="91">
        <v>569.49457740880098</v>
      </c>
      <c r="AR24" s="91">
        <v>550.56728223968196</v>
      </c>
      <c r="AS24" s="91">
        <v>658.85538532195505</v>
      </c>
      <c r="AT24" s="91">
        <v>557.94044229273902</v>
      </c>
      <c r="AU24" s="91">
        <v>557.67700147872097</v>
      </c>
      <c r="AV24" s="91">
        <v>570.17244070747199</v>
      </c>
      <c r="AW24" s="91"/>
      <c r="AX24" s="91"/>
      <c r="AY24" s="91">
        <v>441.09934638642801</v>
      </c>
      <c r="AZ24" s="91">
        <v>387.33168748808401</v>
      </c>
      <c r="BA24" s="91">
        <v>352.397326651073</v>
      </c>
      <c r="BB24" s="91">
        <v>421.12067419888899</v>
      </c>
      <c r="BC24" s="91">
        <v>442.039930373326</v>
      </c>
      <c r="BD24" s="77"/>
      <c r="BE24" s="77"/>
      <c r="BF24" s="77"/>
      <c r="BG24" s="77"/>
      <c r="BH24" s="77"/>
      <c r="BI24" s="77"/>
      <c r="BJ24" s="77"/>
    </row>
    <row r="25" spans="1:62" ht="15.75" customHeight="1" x14ac:dyDescent="0.25">
      <c r="A25" s="79" t="s">
        <v>1107</v>
      </c>
      <c r="B25" s="79" t="s">
        <v>1058</v>
      </c>
      <c r="C25" s="91">
        <v>443.56799701441099</v>
      </c>
      <c r="D25" s="91">
        <v>29153.5188518662</v>
      </c>
      <c r="E25" s="91">
        <v>19402.544563101401</v>
      </c>
      <c r="F25" s="91">
        <v>80378.586812169597</v>
      </c>
      <c r="G25" s="91">
        <v>267535.95434611797</v>
      </c>
      <c r="H25" s="91">
        <v>31.359223244534299</v>
      </c>
      <c r="I25" s="91">
        <v>221.77426481181001</v>
      </c>
      <c r="J25" s="91">
        <v>994.71169035175603</v>
      </c>
      <c r="K25" s="91">
        <v>22514.735843411399</v>
      </c>
      <c r="L25" s="91"/>
      <c r="M25" s="91">
        <v>544.53406790371002</v>
      </c>
      <c r="N25" s="91">
        <v>457.98989912027298</v>
      </c>
      <c r="O25" s="91">
        <v>449.96039225572002</v>
      </c>
      <c r="P25" s="91">
        <v>397.28511710259102</v>
      </c>
      <c r="Q25" s="91">
        <v>600.76357453339403</v>
      </c>
      <c r="R25" s="91">
        <v>99132.240515872007</v>
      </c>
      <c r="S25" s="91">
        <v>404.45870085418699</v>
      </c>
      <c r="T25" s="91">
        <v>457.17528865710699</v>
      </c>
      <c r="U25" s="91">
        <v>412.07028644142798</v>
      </c>
      <c r="V25" s="91">
        <v>500.96325178494601</v>
      </c>
      <c r="W25" s="91">
        <v>536.56477074350403</v>
      </c>
      <c r="X25" s="91">
        <v>442.55934936190698</v>
      </c>
      <c r="Y25" s="91">
        <v>383.75871297627998</v>
      </c>
      <c r="Z25" s="91">
        <v>379.61645632425399</v>
      </c>
      <c r="AA25" s="91">
        <v>487.65511676941099</v>
      </c>
      <c r="AB25" s="91">
        <v>454.00866598248598</v>
      </c>
      <c r="AC25" s="91">
        <v>442.12346086462202</v>
      </c>
      <c r="AD25" s="91">
        <v>461.77467422376401</v>
      </c>
      <c r="AE25" s="91">
        <v>404.94593764669401</v>
      </c>
      <c r="AF25" s="91">
        <v>367.64776217814699</v>
      </c>
      <c r="AG25" s="91">
        <v>407.23650870270501</v>
      </c>
      <c r="AH25" s="91">
        <v>462.65508042525602</v>
      </c>
      <c r="AI25" s="91">
        <v>428.41735340113797</v>
      </c>
      <c r="AJ25" s="91">
        <v>445.32083473323701</v>
      </c>
      <c r="AK25" s="91">
        <v>502.49130120679399</v>
      </c>
      <c r="AL25" s="91">
        <v>483.06151864083199</v>
      </c>
      <c r="AM25" s="91">
        <v>521.493432818423</v>
      </c>
      <c r="AN25" s="91">
        <v>436.89895715270598</v>
      </c>
      <c r="AO25" s="91">
        <v>552.54163087130701</v>
      </c>
      <c r="AP25" s="91">
        <v>527.41150337858005</v>
      </c>
      <c r="AQ25" s="91">
        <v>559.37613494490597</v>
      </c>
      <c r="AR25" s="91">
        <v>541.20574585028396</v>
      </c>
      <c r="AS25" s="91">
        <v>646.32663806122503</v>
      </c>
      <c r="AT25" s="91">
        <v>547.54749508910095</v>
      </c>
      <c r="AU25" s="91">
        <v>552.11916213234599</v>
      </c>
      <c r="AV25" s="91">
        <v>559.86556918767701</v>
      </c>
      <c r="AW25" s="91"/>
      <c r="AX25" s="91"/>
      <c r="AY25" s="91">
        <v>438.02855651642199</v>
      </c>
      <c r="AZ25" s="91">
        <v>389.39646549304302</v>
      </c>
      <c r="BA25" s="91">
        <v>352.23749680010798</v>
      </c>
      <c r="BB25" s="91">
        <v>422.82474266262199</v>
      </c>
      <c r="BC25" s="91">
        <v>437.25486643944203</v>
      </c>
      <c r="BD25" s="77"/>
      <c r="BE25" s="77"/>
      <c r="BF25" s="77"/>
      <c r="BG25" s="77"/>
      <c r="BH25" s="77"/>
      <c r="BI25" s="77"/>
      <c r="BJ25" s="77"/>
    </row>
    <row r="26" spans="1:62" ht="15.75" customHeight="1" x14ac:dyDescent="0.25">
      <c r="A26" s="79" t="s">
        <v>1106</v>
      </c>
      <c r="B26" s="79" t="s">
        <v>1058</v>
      </c>
      <c r="C26" s="91">
        <v>448.21740299284801</v>
      </c>
      <c r="D26" s="91">
        <v>29531.1817526573</v>
      </c>
      <c r="E26" s="91">
        <v>19488.4540052755</v>
      </c>
      <c r="F26" s="91">
        <v>80058.2730897195</v>
      </c>
      <c r="G26" s="91">
        <v>267345.74905085098</v>
      </c>
      <c r="H26" s="91">
        <v>34.744118311660699</v>
      </c>
      <c r="I26" s="91">
        <v>193.66963879149199</v>
      </c>
      <c r="J26" s="91">
        <v>961.81592954265898</v>
      </c>
      <c r="K26" s="91">
        <v>22686.924926830801</v>
      </c>
      <c r="L26" s="91"/>
      <c r="M26" s="91">
        <v>542.19341824574497</v>
      </c>
      <c r="N26" s="91">
        <v>455.47574365936902</v>
      </c>
      <c r="O26" s="91">
        <v>455.17695052539398</v>
      </c>
      <c r="P26" s="91">
        <v>399.21821523964002</v>
      </c>
      <c r="Q26" s="91">
        <v>607.37808077214004</v>
      </c>
      <c r="R26" s="91">
        <v>100185.129318094</v>
      </c>
      <c r="S26" s="91">
        <v>404.81013298583201</v>
      </c>
      <c r="T26" s="91">
        <v>456.59650544217601</v>
      </c>
      <c r="U26" s="91">
        <v>411.99250085369403</v>
      </c>
      <c r="V26" s="91">
        <v>499.407161520805</v>
      </c>
      <c r="W26" s="91">
        <v>532.38349370904803</v>
      </c>
      <c r="X26" s="91">
        <v>439.81190261464599</v>
      </c>
      <c r="Y26" s="91">
        <v>378.64005456410899</v>
      </c>
      <c r="Z26" s="91">
        <v>380.25312083723702</v>
      </c>
      <c r="AA26" s="91">
        <v>481.44798342191598</v>
      </c>
      <c r="AB26" s="91">
        <v>444.41388943532399</v>
      </c>
      <c r="AC26" s="91">
        <v>433.01463442571298</v>
      </c>
      <c r="AD26" s="91">
        <v>455.83321490255599</v>
      </c>
      <c r="AE26" s="91">
        <v>400.95400815743398</v>
      </c>
      <c r="AF26" s="91">
        <v>364.97987145867597</v>
      </c>
      <c r="AG26" s="91">
        <v>407.970656354705</v>
      </c>
      <c r="AH26" s="91">
        <v>459.60756113142997</v>
      </c>
      <c r="AI26" s="91">
        <v>423.84689646265701</v>
      </c>
      <c r="AJ26" s="91">
        <v>444.37879210439797</v>
      </c>
      <c r="AK26" s="91">
        <v>500.015994967724</v>
      </c>
      <c r="AL26" s="91">
        <v>476.57279159105298</v>
      </c>
      <c r="AM26" s="91">
        <v>516.00102014054596</v>
      </c>
      <c r="AN26" s="91">
        <v>433.03951104443502</v>
      </c>
      <c r="AO26" s="91">
        <v>542.65957174422397</v>
      </c>
      <c r="AP26" s="91">
        <v>521.90781641492401</v>
      </c>
      <c r="AQ26" s="91">
        <v>559.20321412443002</v>
      </c>
      <c r="AR26" s="91">
        <v>541.49890490229495</v>
      </c>
      <c r="AS26" s="91">
        <v>653.48589186800905</v>
      </c>
      <c r="AT26" s="91">
        <v>552.36727786123902</v>
      </c>
      <c r="AU26" s="91">
        <v>555.52995648570197</v>
      </c>
      <c r="AV26" s="91">
        <v>560.42572314682297</v>
      </c>
      <c r="AW26" s="91"/>
      <c r="AX26" s="91"/>
      <c r="AY26" s="91">
        <v>442.32301710354898</v>
      </c>
      <c r="AZ26" s="91">
        <v>391.95887316122003</v>
      </c>
      <c r="BA26" s="91">
        <v>356.81307331800298</v>
      </c>
      <c r="BB26" s="91">
        <v>429.09434002693803</v>
      </c>
      <c r="BC26" s="91">
        <v>440.00975085598998</v>
      </c>
      <c r="BD26" s="77"/>
      <c r="BE26" s="77"/>
      <c r="BF26" s="77"/>
      <c r="BG26" s="77"/>
      <c r="BH26" s="77"/>
      <c r="BI26" s="77"/>
      <c r="BJ26" s="77"/>
    </row>
    <row r="27" spans="1:62" ht="15.75" customHeight="1" x14ac:dyDescent="0.25">
      <c r="A27" s="79" t="s">
        <v>1105</v>
      </c>
      <c r="B27" s="79" t="s">
        <v>1058</v>
      </c>
      <c r="C27" s="91">
        <v>442.42893848052501</v>
      </c>
      <c r="D27" s="91">
        <v>29262.749316892099</v>
      </c>
      <c r="E27" s="91">
        <v>19443.317497237898</v>
      </c>
      <c r="F27" s="91">
        <v>80609.628309915104</v>
      </c>
      <c r="G27" s="91">
        <v>266961.41203202098</v>
      </c>
      <c r="H27" s="91">
        <v>34.864729857041802</v>
      </c>
      <c r="I27" s="91">
        <v>218.03696148007299</v>
      </c>
      <c r="J27" s="91">
        <v>967.71198851698102</v>
      </c>
      <c r="K27" s="91">
        <v>22453.0164665923</v>
      </c>
      <c r="L27" s="91"/>
      <c r="M27" s="91">
        <v>551.59420012141197</v>
      </c>
      <c r="N27" s="91">
        <v>460.65831044411999</v>
      </c>
      <c r="O27" s="91">
        <v>454.76782737886299</v>
      </c>
      <c r="P27" s="91">
        <v>398.26059633797598</v>
      </c>
      <c r="Q27" s="91">
        <v>605.48343542817497</v>
      </c>
      <c r="R27" s="91">
        <v>99560.998441501899</v>
      </c>
      <c r="S27" s="91">
        <v>404.34381001623001</v>
      </c>
      <c r="T27" s="91">
        <v>455.639102085844</v>
      </c>
      <c r="U27" s="91">
        <v>405.74656449218099</v>
      </c>
      <c r="V27" s="91">
        <v>495.95504622407498</v>
      </c>
      <c r="W27" s="91">
        <v>528.64108697334802</v>
      </c>
      <c r="X27" s="91">
        <v>435.31089264230599</v>
      </c>
      <c r="Y27" s="91">
        <v>376.17155352146</v>
      </c>
      <c r="Z27" s="91">
        <v>371.90574268426599</v>
      </c>
      <c r="AA27" s="91">
        <v>481.377296174268</v>
      </c>
      <c r="AB27" s="91">
        <v>449.38115882362001</v>
      </c>
      <c r="AC27" s="91">
        <v>436.85520978450199</v>
      </c>
      <c r="AD27" s="91">
        <v>454.41026564670602</v>
      </c>
      <c r="AE27" s="91">
        <v>396.72041642206699</v>
      </c>
      <c r="AF27" s="91">
        <v>361.154182236373</v>
      </c>
      <c r="AG27" s="91">
        <v>402.97261148978998</v>
      </c>
      <c r="AH27" s="91">
        <v>455.11830857549899</v>
      </c>
      <c r="AI27" s="91">
        <v>424.77925236464</v>
      </c>
      <c r="AJ27" s="91">
        <v>440.80374163353503</v>
      </c>
      <c r="AK27" s="91">
        <v>500.98490378527998</v>
      </c>
      <c r="AL27" s="91">
        <v>482.97698898279702</v>
      </c>
      <c r="AM27" s="91">
        <v>520.11032017448701</v>
      </c>
      <c r="AN27" s="91">
        <v>441.06937725949001</v>
      </c>
      <c r="AO27" s="91">
        <v>556.67459774051099</v>
      </c>
      <c r="AP27" s="91">
        <v>537.05171819817701</v>
      </c>
      <c r="AQ27" s="91">
        <v>571.57879918354695</v>
      </c>
      <c r="AR27" s="91">
        <v>553.64763165143904</v>
      </c>
      <c r="AS27" s="91">
        <v>661.69740980867005</v>
      </c>
      <c r="AT27" s="91">
        <v>560.15891573146996</v>
      </c>
      <c r="AU27" s="91">
        <v>560.86750455387801</v>
      </c>
      <c r="AV27" s="91">
        <v>569.91480410643499</v>
      </c>
      <c r="AW27" s="91"/>
      <c r="AX27" s="91"/>
      <c r="AY27" s="91">
        <v>443.394309670506</v>
      </c>
      <c r="AZ27" s="91">
        <v>387.243511164567</v>
      </c>
      <c r="BA27" s="91">
        <v>354.13954121908898</v>
      </c>
      <c r="BB27" s="91">
        <v>414.68025793280498</v>
      </c>
      <c r="BC27" s="91">
        <v>439.37496188491701</v>
      </c>
      <c r="BD27" s="77"/>
      <c r="BE27" s="77"/>
      <c r="BF27" s="77"/>
      <c r="BG27" s="77"/>
      <c r="BH27" s="77"/>
      <c r="BI27" s="77"/>
      <c r="BJ27" s="77"/>
    </row>
    <row r="28" spans="1:62" ht="15.75" customHeight="1" x14ac:dyDescent="0.25">
      <c r="A28" s="79" t="s">
        <v>1104</v>
      </c>
      <c r="B28" s="79" t="s">
        <v>1058</v>
      </c>
      <c r="C28" s="91">
        <v>441.51496551262801</v>
      </c>
      <c r="D28" s="91">
        <v>29330.669298736801</v>
      </c>
      <c r="E28" s="91">
        <v>19514.430212274299</v>
      </c>
      <c r="F28" s="91">
        <v>81122.611318888798</v>
      </c>
      <c r="G28" s="91">
        <v>266816.93093757698</v>
      </c>
      <c r="H28" s="91">
        <v>33.402791760459998</v>
      </c>
      <c r="I28" s="91">
        <v>201.70797413495001</v>
      </c>
      <c r="J28" s="91">
        <v>1091.3414150206199</v>
      </c>
      <c r="K28" s="91">
        <v>22452.7237303365</v>
      </c>
      <c r="L28" s="91"/>
      <c r="M28" s="91">
        <v>546.49865445889998</v>
      </c>
      <c r="N28" s="91">
        <v>455.72736243995001</v>
      </c>
      <c r="O28" s="91">
        <v>451.31175705869998</v>
      </c>
      <c r="P28" s="91">
        <v>395.66911401922101</v>
      </c>
      <c r="Q28" s="91">
        <v>601.79148172094199</v>
      </c>
      <c r="R28" s="91">
        <v>99177.092471514698</v>
      </c>
      <c r="S28" s="91">
        <v>404.22018471488599</v>
      </c>
      <c r="T28" s="91">
        <v>457.40394968038601</v>
      </c>
      <c r="U28" s="91">
        <v>407.77193879798</v>
      </c>
      <c r="V28" s="91">
        <v>502.46209379590499</v>
      </c>
      <c r="W28" s="91">
        <v>535.08312760279705</v>
      </c>
      <c r="X28" s="91">
        <v>440.99031051515402</v>
      </c>
      <c r="Y28" s="91">
        <v>391.46437157160398</v>
      </c>
      <c r="Z28" s="91">
        <v>376.91773410311401</v>
      </c>
      <c r="AA28" s="91">
        <v>484.51336893120902</v>
      </c>
      <c r="AB28" s="91">
        <v>452.95201078638001</v>
      </c>
      <c r="AC28" s="91">
        <v>442.144345364662</v>
      </c>
      <c r="AD28" s="91">
        <v>458.55196194489798</v>
      </c>
      <c r="AE28" s="91">
        <v>399.29985453263203</v>
      </c>
      <c r="AF28" s="91">
        <v>361.99136565158199</v>
      </c>
      <c r="AG28" s="91">
        <v>402.86107910146899</v>
      </c>
      <c r="AH28" s="91">
        <v>451.64031629499198</v>
      </c>
      <c r="AI28" s="91">
        <v>418.153234811316</v>
      </c>
      <c r="AJ28" s="91">
        <v>434.25980337664299</v>
      </c>
      <c r="AK28" s="91">
        <v>489.850442450174</v>
      </c>
      <c r="AL28" s="91">
        <v>471.362681382392</v>
      </c>
      <c r="AM28" s="91">
        <v>512.61454164614099</v>
      </c>
      <c r="AN28" s="91">
        <v>430.26354715914198</v>
      </c>
      <c r="AO28" s="91">
        <v>546.39052085991705</v>
      </c>
      <c r="AP28" s="91">
        <v>522.58598218079203</v>
      </c>
      <c r="AQ28" s="91">
        <v>566.81938973555896</v>
      </c>
      <c r="AR28" s="91">
        <v>549.968533890716</v>
      </c>
      <c r="AS28" s="91">
        <v>664.23597461206305</v>
      </c>
      <c r="AT28" s="91">
        <v>559.51196570815296</v>
      </c>
      <c r="AU28" s="91">
        <v>560.46759550296701</v>
      </c>
      <c r="AV28" s="91">
        <v>571.62851466811298</v>
      </c>
      <c r="AW28" s="91"/>
      <c r="AX28" s="91"/>
      <c r="AY28" s="91">
        <v>443.86838496982199</v>
      </c>
      <c r="AZ28" s="91">
        <v>389.91354726490101</v>
      </c>
      <c r="BA28" s="91">
        <v>352.115731483351</v>
      </c>
      <c r="BB28" s="91">
        <v>412.91759774622199</v>
      </c>
      <c r="BC28" s="91">
        <v>436.92297029881598</v>
      </c>
      <c r="BD28" s="77"/>
      <c r="BE28" s="77"/>
      <c r="BF28" s="77"/>
      <c r="BG28" s="77"/>
      <c r="BH28" s="77"/>
      <c r="BI28" s="77"/>
      <c r="BJ28" s="77"/>
    </row>
    <row r="29" spans="1:62" ht="15.75" customHeight="1" x14ac:dyDescent="0.25">
      <c r="A29" s="79" t="s">
        <v>1103</v>
      </c>
      <c r="B29" s="79" t="s">
        <v>1058</v>
      </c>
      <c r="C29" s="91">
        <v>445.91318672990701</v>
      </c>
      <c r="D29" s="91">
        <v>29017.867083176199</v>
      </c>
      <c r="E29" s="91">
        <v>19229.014277809601</v>
      </c>
      <c r="F29" s="91">
        <v>79879.062278002399</v>
      </c>
      <c r="G29" s="91">
        <v>270000.45217603899</v>
      </c>
      <c r="H29" s="91">
        <v>28.429541328037999</v>
      </c>
      <c r="I29" s="91">
        <v>195.74251743885799</v>
      </c>
      <c r="J29" s="91">
        <v>1039.32235267894</v>
      </c>
      <c r="K29" s="91">
        <v>22694.0422553239</v>
      </c>
      <c r="L29" s="91"/>
      <c r="M29" s="91">
        <v>530.15646325895102</v>
      </c>
      <c r="N29" s="91">
        <v>447.18324851986301</v>
      </c>
      <c r="O29" s="91">
        <v>439.70119976755097</v>
      </c>
      <c r="P29" s="91">
        <v>387.53767126049098</v>
      </c>
      <c r="Q29" s="91">
        <v>580.32599181092303</v>
      </c>
      <c r="R29" s="91">
        <v>95501.039032207394</v>
      </c>
      <c r="S29" s="91">
        <v>391.07280673009598</v>
      </c>
      <c r="T29" s="91">
        <v>444.40061528914998</v>
      </c>
      <c r="U29" s="91">
        <v>392.66832684861299</v>
      </c>
      <c r="V29" s="91">
        <v>472.74668523231998</v>
      </c>
      <c r="W29" s="91">
        <v>522.20105136766995</v>
      </c>
      <c r="X29" s="91">
        <v>431.28926455750297</v>
      </c>
      <c r="Y29" s="91">
        <v>357.60062509849001</v>
      </c>
      <c r="Z29" s="91">
        <v>376.81062818841502</v>
      </c>
      <c r="AA29" s="91">
        <v>472.13531032841797</v>
      </c>
      <c r="AB29" s="91">
        <v>438.73564982843601</v>
      </c>
      <c r="AC29" s="91">
        <v>428.092468508943</v>
      </c>
      <c r="AD29" s="91">
        <v>449.05228089821401</v>
      </c>
      <c r="AE29" s="91">
        <v>401.26271606193097</v>
      </c>
      <c r="AF29" s="91">
        <v>362.85283558561702</v>
      </c>
      <c r="AG29" s="91">
        <v>395.71344957766303</v>
      </c>
      <c r="AH29" s="91">
        <v>455.308338201342</v>
      </c>
      <c r="AI29" s="91">
        <v>420.52841111793799</v>
      </c>
      <c r="AJ29" s="91">
        <v>438.10590746134</v>
      </c>
      <c r="AK29" s="91">
        <v>493.51999203038798</v>
      </c>
      <c r="AL29" s="91">
        <v>477.72826690175498</v>
      </c>
      <c r="AM29" s="91">
        <v>513.14702149046298</v>
      </c>
      <c r="AN29" s="91">
        <v>430.49938009462301</v>
      </c>
      <c r="AO29" s="91">
        <v>543.826058809335</v>
      </c>
      <c r="AP29" s="91">
        <v>517.28083493596205</v>
      </c>
      <c r="AQ29" s="91">
        <v>552.97269685734</v>
      </c>
      <c r="AR29" s="91">
        <v>533.19282213669999</v>
      </c>
      <c r="AS29" s="91">
        <v>637.7112971729</v>
      </c>
      <c r="AT29" s="91">
        <v>541.05717497096703</v>
      </c>
      <c r="AU29" s="91">
        <v>545.02580854943403</v>
      </c>
      <c r="AV29" s="91">
        <v>553.63710508175495</v>
      </c>
      <c r="AW29" s="91"/>
      <c r="AX29" s="91"/>
      <c r="AY29" s="91">
        <v>438.35677226938202</v>
      </c>
      <c r="AZ29" s="91">
        <v>393.01184816690301</v>
      </c>
      <c r="BA29" s="91">
        <v>354.46132040600401</v>
      </c>
      <c r="BB29" s="91">
        <v>408.78984800113801</v>
      </c>
      <c r="BC29" s="91">
        <v>437.048962473036</v>
      </c>
      <c r="BD29" s="77"/>
      <c r="BE29" s="77"/>
      <c r="BF29" s="77"/>
      <c r="BG29" s="77"/>
      <c r="BH29" s="77"/>
      <c r="BI29" s="77"/>
      <c r="BJ29" s="77"/>
    </row>
    <row r="30" spans="1:62" ht="15.75" customHeight="1" x14ac:dyDescent="0.25">
      <c r="A30" s="79" t="s">
        <v>1102</v>
      </c>
      <c r="B30" s="79" t="s">
        <v>1058</v>
      </c>
      <c r="C30" s="91">
        <v>456.029398443209</v>
      </c>
      <c r="D30" s="91">
        <v>30544.719673459698</v>
      </c>
      <c r="E30" s="91">
        <v>19255.687441002399</v>
      </c>
      <c r="F30" s="91">
        <v>77675.120554875306</v>
      </c>
      <c r="G30" s="91">
        <v>269961.75657120498</v>
      </c>
      <c r="H30" s="91">
        <v>32.070003099464103</v>
      </c>
      <c r="I30" s="91">
        <v>171.68850175438999</v>
      </c>
      <c r="J30" s="91">
        <v>1041.8213373851099</v>
      </c>
      <c r="K30" s="91">
        <v>23479.466960333299</v>
      </c>
      <c r="L30" s="91"/>
      <c r="M30" s="91">
        <v>510.489527097821</v>
      </c>
      <c r="N30" s="91">
        <v>438.36740046259598</v>
      </c>
      <c r="O30" s="91">
        <v>449.83247929180197</v>
      </c>
      <c r="P30" s="91">
        <v>399.63906140712402</v>
      </c>
      <c r="Q30" s="91">
        <v>595.80992942796297</v>
      </c>
      <c r="R30" s="91">
        <v>97848.071706692295</v>
      </c>
      <c r="S30" s="91">
        <v>406.042922371891</v>
      </c>
      <c r="T30" s="91">
        <v>459.25449976694398</v>
      </c>
      <c r="U30" s="91">
        <v>405.50379505907199</v>
      </c>
      <c r="V30" s="91">
        <v>499.92001830257601</v>
      </c>
      <c r="W30" s="91">
        <v>533.82409300842096</v>
      </c>
      <c r="X30" s="91">
        <v>443.02810538269398</v>
      </c>
      <c r="Y30" s="91">
        <v>373.34740675989599</v>
      </c>
      <c r="Z30" s="91">
        <v>394.75628750675202</v>
      </c>
      <c r="AA30" s="91">
        <v>467.80996950405199</v>
      </c>
      <c r="AB30" s="91">
        <v>418.48444700280902</v>
      </c>
      <c r="AC30" s="91">
        <v>410.67596740762201</v>
      </c>
      <c r="AD30" s="91">
        <v>449.034137376432</v>
      </c>
      <c r="AE30" s="91">
        <v>402.49480474620401</v>
      </c>
      <c r="AF30" s="91">
        <v>370.42886583996602</v>
      </c>
      <c r="AG30" s="91">
        <v>407.46674220953503</v>
      </c>
      <c r="AH30" s="91">
        <v>453.07505149104702</v>
      </c>
      <c r="AI30" s="91">
        <v>407.256764904509</v>
      </c>
      <c r="AJ30" s="91">
        <v>440.073712520046</v>
      </c>
      <c r="AK30" s="91">
        <v>486.58576763889698</v>
      </c>
      <c r="AL30" s="91">
        <v>459.88823328345302</v>
      </c>
      <c r="AM30" s="91">
        <v>489.47523649931799</v>
      </c>
      <c r="AN30" s="91">
        <v>415.100459277173</v>
      </c>
      <c r="AO30" s="91">
        <v>511.18247922072601</v>
      </c>
      <c r="AP30" s="91">
        <v>489.29036471902498</v>
      </c>
      <c r="AQ30" s="91">
        <v>527.15531746840304</v>
      </c>
      <c r="AR30" s="91">
        <v>504.87337817654497</v>
      </c>
      <c r="AS30" s="91">
        <v>606.27607257831301</v>
      </c>
      <c r="AT30" s="91">
        <v>513.58219251615697</v>
      </c>
      <c r="AU30" s="91">
        <v>518.14886168065902</v>
      </c>
      <c r="AV30" s="91">
        <v>526.06188466086803</v>
      </c>
      <c r="AW30" s="91"/>
      <c r="AX30" s="91"/>
      <c r="AY30" s="91">
        <v>438.06585307595998</v>
      </c>
      <c r="AZ30" s="91">
        <v>402.857076241762</v>
      </c>
      <c r="BA30" s="91">
        <v>365.448518297053</v>
      </c>
      <c r="BB30" s="91">
        <v>390.33474033722899</v>
      </c>
      <c r="BC30" s="91">
        <v>444.934235031951</v>
      </c>
      <c r="BD30" s="77"/>
      <c r="BE30" s="77"/>
      <c r="BF30" s="77"/>
      <c r="BG30" s="77"/>
      <c r="BH30" s="77"/>
      <c r="BI30" s="77"/>
      <c r="BJ30" s="77"/>
    </row>
    <row r="31" spans="1:62" ht="15.75" customHeight="1" x14ac:dyDescent="0.25">
      <c r="A31" s="79" t="s">
        <v>1101</v>
      </c>
      <c r="B31" s="79" t="s">
        <v>1058</v>
      </c>
      <c r="C31" s="91">
        <v>457.41718044815201</v>
      </c>
      <c r="D31" s="91">
        <v>30075.985335637</v>
      </c>
      <c r="E31" s="91">
        <v>19287.938002454001</v>
      </c>
      <c r="F31" s="91">
        <v>78257.312210057993</v>
      </c>
      <c r="G31" s="91">
        <v>270178.07435041701</v>
      </c>
      <c r="H31" s="91">
        <v>31.249731256619601</v>
      </c>
      <c r="I31" s="91">
        <v>174.19364956489201</v>
      </c>
      <c r="J31" s="91">
        <v>1037.0692489372</v>
      </c>
      <c r="K31" s="91">
        <v>23354.479832686</v>
      </c>
      <c r="L31" s="91"/>
      <c r="M31" s="91">
        <v>509.94147956167899</v>
      </c>
      <c r="N31" s="91">
        <v>435.05957713016198</v>
      </c>
      <c r="O31" s="91">
        <v>440.72811366928499</v>
      </c>
      <c r="P31" s="91">
        <v>390.461038683369</v>
      </c>
      <c r="Q31" s="91">
        <v>589.27402087357802</v>
      </c>
      <c r="R31" s="91">
        <v>97491.123238463799</v>
      </c>
      <c r="S31" s="91">
        <v>401.35352765549499</v>
      </c>
      <c r="T31" s="91">
        <v>451.99802840031202</v>
      </c>
      <c r="U31" s="91">
        <v>407.99624877800602</v>
      </c>
      <c r="V31" s="91">
        <v>513.21189078484201</v>
      </c>
      <c r="W31" s="91">
        <v>540.18589999704204</v>
      </c>
      <c r="X31" s="91">
        <v>441.01728025014501</v>
      </c>
      <c r="Y31" s="91">
        <v>375.39106254748998</v>
      </c>
      <c r="Z31" s="91">
        <v>390.80583252855803</v>
      </c>
      <c r="AA31" s="91">
        <v>468.09639766600401</v>
      </c>
      <c r="AB31" s="91">
        <v>421.366459041459</v>
      </c>
      <c r="AC31" s="91">
        <v>407.829816567438</v>
      </c>
      <c r="AD31" s="91">
        <v>442.91229093966803</v>
      </c>
      <c r="AE31" s="91">
        <v>394.03813328379499</v>
      </c>
      <c r="AF31" s="91">
        <v>366.30423586113602</v>
      </c>
      <c r="AG31" s="91">
        <v>405.04035217356301</v>
      </c>
      <c r="AH31" s="91">
        <v>445.94929004252901</v>
      </c>
      <c r="AI31" s="91">
        <v>402.37367898271998</v>
      </c>
      <c r="AJ31" s="91">
        <v>431.04687395477401</v>
      </c>
      <c r="AK31" s="91">
        <v>478.62631052471102</v>
      </c>
      <c r="AL31" s="91">
        <v>457.72998611464197</v>
      </c>
      <c r="AM31" s="91">
        <v>487.52693131260099</v>
      </c>
      <c r="AN31" s="91">
        <v>414.521623473609</v>
      </c>
      <c r="AO31" s="91">
        <v>509.454730184379</v>
      </c>
      <c r="AP31" s="91">
        <v>489.58190485269898</v>
      </c>
      <c r="AQ31" s="91">
        <v>522.25356501997999</v>
      </c>
      <c r="AR31" s="91">
        <v>502.21684391334298</v>
      </c>
      <c r="AS31" s="91">
        <v>606.78416524229499</v>
      </c>
      <c r="AT31" s="91">
        <v>513.73678397912897</v>
      </c>
      <c r="AU31" s="91">
        <v>525.31626160497694</v>
      </c>
      <c r="AV31" s="91">
        <v>531.43886839075697</v>
      </c>
      <c r="AW31" s="91"/>
      <c r="AX31" s="91"/>
      <c r="AY31" s="91">
        <v>443.73014019565602</v>
      </c>
      <c r="AZ31" s="91">
        <v>412.86013067556598</v>
      </c>
      <c r="BA31" s="91">
        <v>374.43396567570102</v>
      </c>
      <c r="BB31" s="91">
        <v>397.14271732832299</v>
      </c>
      <c r="BC31" s="91">
        <v>444.19809266022003</v>
      </c>
      <c r="BD31" s="77"/>
      <c r="BE31" s="77"/>
      <c r="BF31" s="77"/>
      <c r="BG31" s="77"/>
      <c r="BH31" s="77"/>
      <c r="BI31" s="77"/>
      <c r="BJ31" s="77"/>
    </row>
    <row r="32" spans="1:62" ht="15.75" customHeight="1" x14ac:dyDescent="0.25">
      <c r="A32" s="79" t="s">
        <v>1100</v>
      </c>
      <c r="B32" s="79" t="s">
        <v>1058</v>
      </c>
      <c r="C32" s="91">
        <v>458.94551395524701</v>
      </c>
      <c r="D32" s="91">
        <v>30211.1936343007</v>
      </c>
      <c r="E32" s="91">
        <v>19261.582595652399</v>
      </c>
      <c r="F32" s="91">
        <v>77868.492631464003</v>
      </c>
      <c r="G32" s="91">
        <v>270123.25415635499</v>
      </c>
      <c r="H32" s="91">
        <v>35.767171403019098</v>
      </c>
      <c r="I32" s="91">
        <v>181.975785138579</v>
      </c>
      <c r="J32" s="91">
        <v>1051.4033705679699</v>
      </c>
      <c r="K32" s="91">
        <v>23475.2817273361</v>
      </c>
      <c r="L32" s="91"/>
      <c r="M32" s="91">
        <v>512.09543573488304</v>
      </c>
      <c r="N32" s="91">
        <v>437.46514476680198</v>
      </c>
      <c r="O32" s="91">
        <v>444.70170346847198</v>
      </c>
      <c r="P32" s="91">
        <v>391.42207517621199</v>
      </c>
      <c r="Q32" s="91">
        <v>590.45806779970405</v>
      </c>
      <c r="R32" s="91">
        <v>98126.989836487803</v>
      </c>
      <c r="S32" s="91">
        <v>406.67984947297901</v>
      </c>
      <c r="T32" s="91">
        <v>457.49107026324498</v>
      </c>
      <c r="U32" s="91">
        <v>411.54462981135799</v>
      </c>
      <c r="V32" s="91">
        <v>517.57578776520199</v>
      </c>
      <c r="W32" s="91">
        <v>540.35399653724505</v>
      </c>
      <c r="X32" s="91">
        <v>452.665110952909</v>
      </c>
      <c r="Y32" s="91">
        <v>387.01133953273802</v>
      </c>
      <c r="Z32" s="91">
        <v>397.63496547403997</v>
      </c>
      <c r="AA32" s="91">
        <v>471.98037912176</v>
      </c>
      <c r="AB32" s="91">
        <v>423.08371334594898</v>
      </c>
      <c r="AC32" s="91">
        <v>412.07556686176798</v>
      </c>
      <c r="AD32" s="91">
        <v>445.710333983667</v>
      </c>
      <c r="AE32" s="91">
        <v>401.75652103305703</v>
      </c>
      <c r="AF32" s="91">
        <v>373.92713626006901</v>
      </c>
      <c r="AG32" s="91">
        <v>411.33563420024001</v>
      </c>
      <c r="AH32" s="91">
        <v>452.90100689239301</v>
      </c>
      <c r="AI32" s="91">
        <v>406.22229650897901</v>
      </c>
      <c r="AJ32" s="91">
        <v>435.031447272246</v>
      </c>
      <c r="AK32" s="91">
        <v>480.56974363612801</v>
      </c>
      <c r="AL32" s="91">
        <v>456.58248795690201</v>
      </c>
      <c r="AM32" s="91">
        <v>490.47288439720501</v>
      </c>
      <c r="AN32" s="91">
        <v>415.59997328051401</v>
      </c>
      <c r="AO32" s="91">
        <v>511.07635586656397</v>
      </c>
      <c r="AP32" s="91">
        <v>491.92871237082602</v>
      </c>
      <c r="AQ32" s="91">
        <v>528.43179188956503</v>
      </c>
      <c r="AR32" s="91">
        <v>506.21301539813197</v>
      </c>
      <c r="AS32" s="91">
        <v>612.65088435550501</v>
      </c>
      <c r="AT32" s="91">
        <v>515.78534596118595</v>
      </c>
      <c r="AU32" s="91">
        <v>523.17783606377805</v>
      </c>
      <c r="AV32" s="91">
        <v>531.35839278436299</v>
      </c>
      <c r="AW32" s="91"/>
      <c r="AX32" s="91"/>
      <c r="AY32" s="91">
        <v>441.22691379040702</v>
      </c>
      <c r="AZ32" s="91">
        <v>406.08257782233699</v>
      </c>
      <c r="BA32" s="91">
        <v>361.46206099554502</v>
      </c>
      <c r="BB32" s="91">
        <v>395.03902335985202</v>
      </c>
      <c r="BC32" s="91">
        <v>447.90685305392998</v>
      </c>
      <c r="BD32" s="77"/>
      <c r="BE32" s="77"/>
      <c r="BF32" s="77"/>
      <c r="BG32" s="77"/>
      <c r="BH32" s="77"/>
      <c r="BI32" s="77"/>
      <c r="BJ32" s="77"/>
    </row>
    <row r="33" spans="1:62" ht="15.75" customHeight="1" x14ac:dyDescent="0.25">
      <c r="A33" s="79" t="s">
        <v>1099</v>
      </c>
      <c r="B33" s="79" t="s">
        <v>1058</v>
      </c>
      <c r="C33" s="91">
        <v>444.22463940953702</v>
      </c>
      <c r="D33" s="91">
        <v>29648.917052098899</v>
      </c>
      <c r="E33" s="91">
        <v>19451.779119235802</v>
      </c>
      <c r="F33" s="91">
        <v>80348.2249402382</v>
      </c>
      <c r="G33" s="91">
        <v>267419.10488908499</v>
      </c>
      <c r="H33" s="91">
        <v>32.853904807866797</v>
      </c>
      <c r="I33" s="91">
        <v>201.993886626218</v>
      </c>
      <c r="J33" s="91">
        <v>1207.02204572397</v>
      </c>
      <c r="K33" s="91">
        <v>22730.240987862799</v>
      </c>
      <c r="L33" s="91"/>
      <c r="M33" s="91">
        <v>540.11405627870101</v>
      </c>
      <c r="N33" s="91">
        <v>452.108551691093</v>
      </c>
      <c r="O33" s="91">
        <v>451.25572016511802</v>
      </c>
      <c r="P33" s="91">
        <v>390.881548249584</v>
      </c>
      <c r="Q33" s="91">
        <v>599.46540537815099</v>
      </c>
      <c r="R33" s="91">
        <v>98912.065072127705</v>
      </c>
      <c r="S33" s="91">
        <v>401.25795582014803</v>
      </c>
      <c r="T33" s="91">
        <v>454.30075988629</v>
      </c>
      <c r="U33" s="91">
        <v>400.93882597119898</v>
      </c>
      <c r="V33" s="91">
        <v>505.67789269330001</v>
      </c>
      <c r="W33" s="91">
        <v>534.92271274100904</v>
      </c>
      <c r="X33" s="91">
        <v>439.18574660757002</v>
      </c>
      <c r="Y33" s="91">
        <v>393.40282761560599</v>
      </c>
      <c r="Z33" s="91">
        <v>380.11460977216802</v>
      </c>
      <c r="AA33" s="91">
        <v>475.73493816701603</v>
      </c>
      <c r="AB33" s="91">
        <v>439.98562724619501</v>
      </c>
      <c r="AC33" s="91">
        <v>428.178505283481</v>
      </c>
      <c r="AD33" s="91">
        <v>449.18065302780002</v>
      </c>
      <c r="AE33" s="91">
        <v>398.30142816080598</v>
      </c>
      <c r="AF33" s="91">
        <v>353.00110927529198</v>
      </c>
      <c r="AG33" s="91">
        <v>404.47320491971698</v>
      </c>
      <c r="AH33" s="91">
        <v>445.99119807238202</v>
      </c>
      <c r="AI33" s="91">
        <v>410.42350185437698</v>
      </c>
      <c r="AJ33" s="91">
        <v>429.7926451459</v>
      </c>
      <c r="AK33" s="91">
        <v>483.40312678316701</v>
      </c>
      <c r="AL33" s="91">
        <v>466.39923477073899</v>
      </c>
      <c r="AM33" s="91">
        <v>503.20170155652198</v>
      </c>
      <c r="AN33" s="91">
        <v>423.39941824662998</v>
      </c>
      <c r="AO33" s="91">
        <v>531.74932573697299</v>
      </c>
      <c r="AP33" s="91">
        <v>508.52884645818398</v>
      </c>
      <c r="AQ33" s="91">
        <v>547.118167168735</v>
      </c>
      <c r="AR33" s="91">
        <v>526.55624823409198</v>
      </c>
      <c r="AS33" s="91">
        <v>629.20596220512596</v>
      </c>
      <c r="AT33" s="91">
        <v>536.17109879504801</v>
      </c>
      <c r="AU33" s="91">
        <v>540.80820236832801</v>
      </c>
      <c r="AV33" s="91">
        <v>550.37626650946299</v>
      </c>
      <c r="AW33" s="91"/>
      <c r="AX33" s="91"/>
      <c r="AY33" s="91">
        <v>433.34407497401298</v>
      </c>
      <c r="AZ33" s="91">
        <v>386.09055666954998</v>
      </c>
      <c r="BA33" s="91">
        <v>349.02732081129199</v>
      </c>
      <c r="BB33" s="91">
        <v>400.31678831406703</v>
      </c>
      <c r="BC33" s="91">
        <v>434.01664371816599</v>
      </c>
      <c r="BD33" s="77"/>
      <c r="BE33" s="77"/>
      <c r="BF33" s="77"/>
      <c r="BG33" s="77"/>
      <c r="BH33" s="77"/>
      <c r="BI33" s="77"/>
      <c r="BJ33" s="77"/>
    </row>
    <row r="34" spans="1:62" ht="15.75" customHeight="1" x14ac:dyDescent="0.25">
      <c r="A34" s="79" t="s">
        <v>1098</v>
      </c>
      <c r="B34" s="79" t="s">
        <v>1058</v>
      </c>
      <c r="C34" s="79">
        <v>427.04149999999998</v>
      </c>
      <c r="D34" s="79">
        <v>27668.85</v>
      </c>
      <c r="E34" s="79">
        <v>18624.89</v>
      </c>
      <c r="F34" s="79">
        <v>74664.11</v>
      </c>
      <c r="G34" s="90"/>
      <c r="H34" s="79">
        <v>35.940440000000002</v>
      </c>
      <c r="I34" s="90"/>
      <c r="J34" s="79">
        <v>608.68799999999999</v>
      </c>
      <c r="K34" s="79">
        <v>19030.22</v>
      </c>
      <c r="L34" s="79">
        <v>53724.13</v>
      </c>
      <c r="M34" s="79">
        <v>506.76990000000001</v>
      </c>
      <c r="N34" s="79">
        <v>428.14920000000001</v>
      </c>
      <c r="O34" s="79">
        <v>428.07420000000002</v>
      </c>
      <c r="P34" s="79">
        <v>359.1866</v>
      </c>
      <c r="Q34" s="79">
        <v>560.495</v>
      </c>
      <c r="R34" s="79">
        <v>58803.35</v>
      </c>
      <c r="S34" s="79">
        <v>371.22789999999998</v>
      </c>
      <c r="T34" s="79">
        <v>433.93860000000001</v>
      </c>
      <c r="U34" s="79">
        <v>375.94209999999998</v>
      </c>
      <c r="V34" s="79">
        <v>497.43490000000003</v>
      </c>
      <c r="W34" s="79">
        <v>502.95569999999998</v>
      </c>
      <c r="X34" s="79">
        <v>416.35359999999997</v>
      </c>
      <c r="Y34" s="90"/>
      <c r="Z34" s="79">
        <v>354.96120000000002</v>
      </c>
      <c r="AA34" s="79">
        <v>453.7321</v>
      </c>
      <c r="AB34" s="79">
        <v>416.03809999999999</v>
      </c>
      <c r="AC34" s="79">
        <v>400.72809999999998</v>
      </c>
      <c r="AD34" s="79">
        <v>422.27679999999998</v>
      </c>
      <c r="AE34" s="90"/>
      <c r="AF34" s="90"/>
      <c r="AG34" s="90"/>
      <c r="AH34" s="79">
        <v>436.84089999999998</v>
      </c>
      <c r="AI34" s="79">
        <v>395.71530000000001</v>
      </c>
      <c r="AJ34" s="79">
        <v>411.28370000000001</v>
      </c>
      <c r="AK34" s="79">
        <v>458.8433</v>
      </c>
      <c r="AL34" s="79">
        <v>450.25569999999999</v>
      </c>
      <c r="AM34" s="79">
        <v>486.81290000000001</v>
      </c>
      <c r="AN34" s="79">
        <v>409.86900000000003</v>
      </c>
      <c r="AO34" s="79">
        <v>514.35360000000003</v>
      </c>
      <c r="AP34" s="79">
        <v>489.1712</v>
      </c>
      <c r="AQ34" s="79">
        <v>539.32180000000005</v>
      </c>
      <c r="AR34" s="79">
        <v>525.19349999999997</v>
      </c>
      <c r="AS34" s="79">
        <v>618.52390000000003</v>
      </c>
      <c r="AT34" s="79">
        <v>521.25350000000003</v>
      </c>
      <c r="AU34" s="79">
        <v>528.72329999999999</v>
      </c>
      <c r="AV34" s="79">
        <v>530.82640000000004</v>
      </c>
      <c r="AW34" s="79">
        <v>421.41210000000001</v>
      </c>
      <c r="AX34" s="79">
        <v>410.60419999999999</v>
      </c>
      <c r="AY34" s="79">
        <v>413.02379999999999</v>
      </c>
      <c r="AZ34" s="79">
        <v>377.87979999999999</v>
      </c>
      <c r="BA34" s="90"/>
      <c r="BB34" s="79">
        <v>387.53859999999997</v>
      </c>
      <c r="BC34" s="79">
        <v>413.31529999999998</v>
      </c>
      <c r="BD34" s="89"/>
      <c r="BE34" s="89"/>
      <c r="BF34" s="89"/>
      <c r="BG34" s="89"/>
      <c r="BH34" s="89"/>
      <c r="BI34" s="89"/>
      <c r="BJ34" s="89"/>
    </row>
    <row r="35" spans="1:62" ht="15.75" customHeight="1" x14ac:dyDescent="0.25">
      <c r="A35" s="79" t="s">
        <v>1097</v>
      </c>
      <c r="B35" s="79" t="s">
        <v>1058</v>
      </c>
      <c r="C35" s="79">
        <v>416.48559999999998</v>
      </c>
      <c r="D35" s="79">
        <v>28191.05</v>
      </c>
      <c r="E35" s="79">
        <v>18778.3</v>
      </c>
      <c r="F35" s="79">
        <v>74617.740000000005</v>
      </c>
      <c r="G35" s="90"/>
      <c r="H35" s="79">
        <v>32.614359999999998</v>
      </c>
      <c r="I35" s="90"/>
      <c r="J35" s="79">
        <v>695.22429999999997</v>
      </c>
      <c r="K35" s="79">
        <v>21749.82</v>
      </c>
      <c r="L35" s="79">
        <v>54579.9</v>
      </c>
      <c r="M35" s="79">
        <v>522.34349999999995</v>
      </c>
      <c r="N35" s="79">
        <v>428.12139999999999</v>
      </c>
      <c r="O35" s="79">
        <v>424.67989999999998</v>
      </c>
      <c r="P35" s="79">
        <v>372.95859999999999</v>
      </c>
      <c r="Q35" s="79">
        <v>559.35320000000002</v>
      </c>
      <c r="R35" s="79">
        <v>81912.7</v>
      </c>
      <c r="S35" s="79">
        <v>378.62799999999999</v>
      </c>
      <c r="T35" s="79">
        <v>440.03059999999999</v>
      </c>
      <c r="U35" s="79">
        <v>390.84109999999998</v>
      </c>
      <c r="V35" s="79">
        <v>498.06830000000002</v>
      </c>
      <c r="W35" s="79">
        <v>514.39089999999999</v>
      </c>
      <c r="X35" s="79">
        <v>419.42660000000001</v>
      </c>
      <c r="Y35" s="90"/>
      <c r="Z35" s="79">
        <v>360.47989999999999</v>
      </c>
      <c r="AA35" s="79">
        <v>449.60309999999998</v>
      </c>
      <c r="AB35" s="79">
        <v>418.52519999999998</v>
      </c>
      <c r="AC35" s="79">
        <v>410.52050000000003</v>
      </c>
      <c r="AD35" s="79">
        <v>424.7756</v>
      </c>
      <c r="AE35" s="90"/>
      <c r="AF35" s="90"/>
      <c r="AG35" s="90"/>
      <c r="AH35" s="79">
        <v>437.51530000000002</v>
      </c>
      <c r="AI35" s="79">
        <v>399.92410000000001</v>
      </c>
      <c r="AJ35" s="79">
        <v>407.87889999999999</v>
      </c>
      <c r="AK35" s="79">
        <v>456.74810000000002</v>
      </c>
      <c r="AL35" s="79">
        <v>443.33449999999999</v>
      </c>
      <c r="AM35" s="79">
        <v>484.86160000000001</v>
      </c>
      <c r="AN35" s="79">
        <v>403.35860000000002</v>
      </c>
      <c r="AO35" s="79">
        <v>510.35700000000003</v>
      </c>
      <c r="AP35" s="79">
        <v>493.40730000000002</v>
      </c>
      <c r="AQ35" s="79">
        <v>548.82479999999998</v>
      </c>
      <c r="AR35" s="79">
        <v>528.25599999999997</v>
      </c>
      <c r="AS35" s="79">
        <v>622.06700000000001</v>
      </c>
      <c r="AT35" s="79">
        <v>517.61479999999995</v>
      </c>
      <c r="AU35" s="79">
        <v>520.49059999999997</v>
      </c>
      <c r="AV35" s="79">
        <v>523.9008</v>
      </c>
      <c r="AW35" s="79">
        <v>411.86799999999999</v>
      </c>
      <c r="AX35" s="79">
        <v>411.40440000000001</v>
      </c>
      <c r="AY35" s="79">
        <v>420.46089999999998</v>
      </c>
      <c r="AZ35" s="79">
        <v>382.8954</v>
      </c>
      <c r="BA35" s="90"/>
      <c r="BB35" s="79">
        <v>391.9753</v>
      </c>
      <c r="BC35" s="79">
        <v>423.10109999999997</v>
      </c>
      <c r="BD35" s="89"/>
      <c r="BE35" s="89"/>
      <c r="BF35" s="89"/>
      <c r="BG35" s="89"/>
      <c r="BH35" s="89"/>
      <c r="BI35" s="89"/>
      <c r="BJ35" s="89"/>
    </row>
    <row r="36" spans="1:62" ht="15.75" customHeight="1" x14ac:dyDescent="0.25">
      <c r="A36" s="79" t="s">
        <v>1096</v>
      </c>
      <c r="B36" s="79" t="s">
        <v>1058</v>
      </c>
      <c r="C36" s="79">
        <v>398.7081</v>
      </c>
      <c r="D36" s="79">
        <v>26948.23</v>
      </c>
      <c r="E36" s="79">
        <v>18408.13</v>
      </c>
      <c r="F36" s="79">
        <v>74241.19</v>
      </c>
      <c r="G36" s="90"/>
      <c r="H36" s="79">
        <v>30.12527</v>
      </c>
      <c r="I36" s="90"/>
      <c r="J36" s="79">
        <v>642.65009999999995</v>
      </c>
      <c r="K36" s="79">
        <v>20170.61</v>
      </c>
      <c r="L36" s="79">
        <v>50510.11</v>
      </c>
      <c r="M36" s="79">
        <v>478.57470000000001</v>
      </c>
      <c r="N36" s="79">
        <v>421.08499999999998</v>
      </c>
      <c r="O36" s="79">
        <v>412.59359999999998</v>
      </c>
      <c r="P36" s="79">
        <v>357.40570000000002</v>
      </c>
      <c r="Q36" s="79">
        <v>555.16840000000002</v>
      </c>
      <c r="R36" s="79">
        <v>81998.070000000007</v>
      </c>
      <c r="S36" s="79">
        <v>362.17790000000002</v>
      </c>
      <c r="T36" s="79">
        <v>418.75900000000001</v>
      </c>
      <c r="U36" s="79">
        <v>355.87599999999998</v>
      </c>
      <c r="V36" s="79">
        <v>474.81299999999999</v>
      </c>
      <c r="W36" s="79">
        <v>488.13630000000001</v>
      </c>
      <c r="X36" s="79">
        <v>403.4502</v>
      </c>
      <c r="Y36" s="90"/>
      <c r="Z36" s="79">
        <v>342.12380000000002</v>
      </c>
      <c r="AA36" s="79">
        <v>446.63249999999999</v>
      </c>
      <c r="AB36" s="79">
        <v>412.8537</v>
      </c>
      <c r="AC36" s="79">
        <v>403.18419999999998</v>
      </c>
      <c r="AD36" s="79">
        <v>412.41570000000002</v>
      </c>
      <c r="AE36" s="90"/>
      <c r="AF36" s="90"/>
      <c r="AG36" s="90"/>
      <c r="AH36" s="79">
        <v>413.83600000000001</v>
      </c>
      <c r="AI36" s="79">
        <v>371.85500000000002</v>
      </c>
      <c r="AJ36" s="79">
        <v>387.84609999999998</v>
      </c>
      <c r="AK36" s="79">
        <v>442.32490000000001</v>
      </c>
      <c r="AL36" s="79">
        <v>430.02510000000001</v>
      </c>
      <c r="AM36" s="79">
        <v>478.22149999999999</v>
      </c>
      <c r="AN36" s="79">
        <v>399.46050000000002</v>
      </c>
      <c r="AO36" s="79">
        <v>505.37569999999999</v>
      </c>
      <c r="AP36" s="79">
        <v>475.61419999999998</v>
      </c>
      <c r="AQ36" s="79">
        <v>502.10789999999997</v>
      </c>
      <c r="AR36" s="79">
        <v>488.20310000000001</v>
      </c>
      <c r="AS36" s="79">
        <v>584.84479999999996</v>
      </c>
      <c r="AT36" s="79">
        <v>498.69940000000003</v>
      </c>
      <c r="AU36" s="79">
        <v>504.47469999999998</v>
      </c>
      <c r="AV36" s="79">
        <v>518.42669999999998</v>
      </c>
      <c r="AW36" s="79">
        <v>407.00869999999998</v>
      </c>
      <c r="AX36" s="79">
        <v>405.71960000000001</v>
      </c>
      <c r="AY36" s="79">
        <v>406.16640000000001</v>
      </c>
      <c r="AZ36" s="79">
        <v>349.46199999999999</v>
      </c>
      <c r="BA36" s="90"/>
      <c r="BB36" s="79">
        <v>369.46190000000001</v>
      </c>
      <c r="BC36" s="79">
        <v>390.78969999999998</v>
      </c>
      <c r="BD36" s="89"/>
      <c r="BE36" s="89"/>
      <c r="BF36" s="89"/>
      <c r="BG36" s="89"/>
      <c r="BH36" s="89"/>
      <c r="BI36" s="89"/>
      <c r="BJ36" s="89"/>
    </row>
    <row r="37" spans="1:62" ht="15.75" customHeight="1" x14ac:dyDescent="0.25">
      <c r="A37" s="79" t="s">
        <v>1095</v>
      </c>
      <c r="B37" s="79" t="s">
        <v>1058</v>
      </c>
      <c r="C37" s="79">
        <v>418.74489999999997</v>
      </c>
      <c r="D37" s="79">
        <v>27939.06</v>
      </c>
      <c r="E37" s="79">
        <v>18671.25</v>
      </c>
      <c r="F37" s="79">
        <v>74650.710000000006</v>
      </c>
      <c r="G37" s="90"/>
      <c r="H37" s="79">
        <v>19.989799999999999</v>
      </c>
      <c r="I37" s="90"/>
      <c r="J37" s="79">
        <v>608.84829999999999</v>
      </c>
      <c r="K37" s="79">
        <v>21109.39</v>
      </c>
      <c r="L37" s="79">
        <v>53052.480000000003</v>
      </c>
      <c r="M37" s="79">
        <v>507.96600000000001</v>
      </c>
      <c r="N37" s="79">
        <v>426.07510000000002</v>
      </c>
      <c r="O37" s="79">
        <v>420.72620000000001</v>
      </c>
      <c r="P37" s="79">
        <v>358.78280000000001</v>
      </c>
      <c r="Q37" s="79">
        <v>553.66629999999998</v>
      </c>
      <c r="R37" s="79">
        <v>83644.600000000006</v>
      </c>
      <c r="S37" s="79">
        <v>365.577</v>
      </c>
      <c r="T37" s="79">
        <v>430.62740000000002</v>
      </c>
      <c r="U37" s="79">
        <v>372.86399999999998</v>
      </c>
      <c r="V37" s="79">
        <v>480.65649999999999</v>
      </c>
      <c r="W37" s="79">
        <v>503.29500000000002</v>
      </c>
      <c r="X37" s="79">
        <v>408.64109999999999</v>
      </c>
      <c r="Y37" s="90"/>
      <c r="Z37" s="79">
        <v>353.80189999999999</v>
      </c>
      <c r="AA37" s="79">
        <v>445.5333</v>
      </c>
      <c r="AB37" s="79">
        <v>412.58449999999999</v>
      </c>
      <c r="AC37" s="79">
        <v>402.78089999999997</v>
      </c>
      <c r="AD37" s="79">
        <v>419.1626</v>
      </c>
      <c r="AE37" s="90"/>
      <c r="AF37" s="90"/>
      <c r="AG37" s="90"/>
      <c r="AH37" s="79">
        <v>432.5779</v>
      </c>
      <c r="AI37" s="79">
        <v>389.09320000000002</v>
      </c>
      <c r="AJ37" s="79">
        <v>408.11279999999999</v>
      </c>
      <c r="AK37" s="79">
        <v>451.90649999999999</v>
      </c>
      <c r="AL37" s="79">
        <v>439.62970000000001</v>
      </c>
      <c r="AM37" s="79">
        <v>478.00229999999999</v>
      </c>
      <c r="AN37" s="79">
        <v>402.5104</v>
      </c>
      <c r="AO37" s="79">
        <v>510.44869999999997</v>
      </c>
      <c r="AP37" s="79">
        <v>488.67239999999998</v>
      </c>
      <c r="AQ37" s="79">
        <v>530.74879999999996</v>
      </c>
      <c r="AR37" s="79">
        <v>520.80679999999995</v>
      </c>
      <c r="AS37" s="79">
        <v>613.99860000000001</v>
      </c>
      <c r="AT37" s="79">
        <v>518.3365</v>
      </c>
      <c r="AU37" s="79">
        <v>517.89430000000004</v>
      </c>
      <c r="AV37" s="79">
        <v>526.44299999999998</v>
      </c>
      <c r="AW37" s="79">
        <v>413.57839999999999</v>
      </c>
      <c r="AX37" s="79">
        <v>407.2013</v>
      </c>
      <c r="AY37" s="79">
        <v>411.99180000000001</v>
      </c>
      <c r="AZ37" s="79">
        <v>372.5804</v>
      </c>
      <c r="BA37" s="90"/>
      <c r="BB37" s="79">
        <v>383.99209999999999</v>
      </c>
      <c r="BC37" s="79">
        <v>412.46039999999999</v>
      </c>
      <c r="BD37" s="89"/>
      <c r="BE37" s="89"/>
      <c r="BF37" s="89"/>
      <c r="BG37" s="89"/>
      <c r="BH37" s="89"/>
      <c r="BI37" s="89"/>
      <c r="BJ37" s="89"/>
    </row>
    <row r="38" spans="1:62" ht="15.75" customHeight="1" x14ac:dyDescent="0.25">
      <c r="A38" s="79" t="s">
        <v>1094</v>
      </c>
      <c r="B38" s="79" t="s">
        <v>1058</v>
      </c>
      <c r="C38" s="79">
        <v>461.05376130000002</v>
      </c>
      <c r="D38" s="79">
        <v>31065.57848</v>
      </c>
      <c r="E38" s="79">
        <v>19305.110089999998</v>
      </c>
      <c r="F38" s="79">
        <v>78404.336720000007</v>
      </c>
      <c r="G38" s="90"/>
      <c r="H38" s="79">
        <v>31.817441070000001</v>
      </c>
      <c r="I38" s="90"/>
      <c r="J38" s="79">
        <v>1173.9198919999999</v>
      </c>
      <c r="K38" s="79">
        <v>24811.582139999999</v>
      </c>
      <c r="L38" s="79">
        <v>55591.518120000001</v>
      </c>
      <c r="M38" s="79">
        <v>522.99289680000004</v>
      </c>
      <c r="N38" s="79">
        <v>442.71735230000002</v>
      </c>
      <c r="O38" s="79">
        <v>453.16730899999999</v>
      </c>
      <c r="P38" s="79">
        <v>400.44808449999999</v>
      </c>
      <c r="Q38" s="79">
        <v>603.78448209999999</v>
      </c>
      <c r="R38" s="79">
        <v>68988.611279999997</v>
      </c>
      <c r="S38" s="79">
        <v>407.3996707</v>
      </c>
      <c r="T38" s="79">
        <v>473.34583329999998</v>
      </c>
      <c r="U38" s="79">
        <v>403.74206820000001</v>
      </c>
      <c r="V38" s="79">
        <v>552.91755520000004</v>
      </c>
      <c r="W38" s="79">
        <v>571.9507261</v>
      </c>
      <c r="X38" s="79">
        <v>478.48728549999998</v>
      </c>
      <c r="Y38" s="90"/>
      <c r="Z38" s="79">
        <v>412.85112459999999</v>
      </c>
      <c r="AA38" s="79">
        <v>482.18922859999998</v>
      </c>
      <c r="AB38" s="79">
        <v>428.52262039999999</v>
      </c>
      <c r="AC38" s="79">
        <v>414.53050990000003</v>
      </c>
      <c r="AD38" s="79">
        <v>443.41673730000002</v>
      </c>
      <c r="AE38" s="90"/>
      <c r="AF38" s="90"/>
      <c r="AG38" s="90"/>
      <c r="AH38" s="79">
        <v>474.89473220000002</v>
      </c>
      <c r="AI38" s="79">
        <v>420.69921829999998</v>
      </c>
      <c r="AJ38" s="79">
        <v>451.60828659999999</v>
      </c>
      <c r="AK38" s="79">
        <v>502.17427679999997</v>
      </c>
      <c r="AL38" s="79">
        <v>479.75281949999999</v>
      </c>
      <c r="AM38" s="79">
        <v>522.93434549999995</v>
      </c>
      <c r="AN38" s="79">
        <v>439.08217029999997</v>
      </c>
      <c r="AO38" s="79">
        <v>547.83933330000002</v>
      </c>
      <c r="AP38" s="79">
        <v>518.87985060000005</v>
      </c>
      <c r="AQ38" s="79">
        <v>556.61657930000001</v>
      </c>
      <c r="AR38" s="79">
        <v>537.67927910000003</v>
      </c>
      <c r="AS38" s="79">
        <v>510.75482110000002</v>
      </c>
      <c r="AT38" s="79">
        <v>543.5720288</v>
      </c>
      <c r="AU38" s="79">
        <v>555.47007380000002</v>
      </c>
      <c r="AV38" s="79">
        <v>550.68272019999995</v>
      </c>
      <c r="AW38" s="79">
        <v>429.28476360000002</v>
      </c>
      <c r="AX38" s="79">
        <v>433.0524307</v>
      </c>
      <c r="AY38" s="79">
        <v>464.58107289999998</v>
      </c>
      <c r="AZ38" s="79">
        <v>436.52208180000002</v>
      </c>
      <c r="BA38" s="90"/>
      <c r="BB38" s="79">
        <v>414.5859322</v>
      </c>
      <c r="BC38" s="79">
        <v>460.85525530000001</v>
      </c>
      <c r="BD38" s="89"/>
      <c r="BE38" s="89"/>
      <c r="BF38" s="89"/>
      <c r="BG38" s="89"/>
      <c r="BH38" s="89"/>
      <c r="BI38" s="89"/>
      <c r="BJ38" s="89"/>
    </row>
    <row r="39" spans="1:62" ht="15.75" customHeight="1" x14ac:dyDescent="0.25">
      <c r="A39" s="79" t="s">
        <v>1093</v>
      </c>
      <c r="B39" s="79" t="s">
        <v>1058</v>
      </c>
      <c r="C39" s="79">
        <v>437.73863</v>
      </c>
      <c r="D39" s="79">
        <v>29477.107220000002</v>
      </c>
      <c r="E39" s="79">
        <v>19622.427009999999</v>
      </c>
      <c r="F39" s="79">
        <v>79465.870729999995</v>
      </c>
      <c r="G39" s="90"/>
      <c r="H39" s="79">
        <v>33.072457649999997</v>
      </c>
      <c r="I39" s="90"/>
      <c r="J39" s="79">
        <v>1123.0771629999999</v>
      </c>
      <c r="K39" s="79">
        <v>22719.207880000002</v>
      </c>
      <c r="L39" s="79">
        <v>55511.061009999998</v>
      </c>
      <c r="M39" s="79">
        <v>533.08259659999999</v>
      </c>
      <c r="N39" s="79">
        <v>462.46657599999998</v>
      </c>
      <c r="O39" s="79">
        <v>447.14182670000002</v>
      </c>
      <c r="P39" s="79">
        <v>387.83315809999999</v>
      </c>
      <c r="Q39" s="79">
        <v>588.69337350000001</v>
      </c>
      <c r="R39" s="79">
        <v>85804.327860000005</v>
      </c>
      <c r="S39" s="79">
        <v>389.76193080000002</v>
      </c>
      <c r="T39" s="79">
        <v>449.70927230000001</v>
      </c>
      <c r="U39" s="79">
        <v>379.36283459999999</v>
      </c>
      <c r="V39" s="79">
        <v>506.63923510000001</v>
      </c>
      <c r="W39" s="79">
        <v>533.28251330000001</v>
      </c>
      <c r="X39" s="79">
        <v>437.53679249999999</v>
      </c>
      <c r="Y39" s="90"/>
      <c r="Z39" s="79">
        <v>380.24352529999999</v>
      </c>
      <c r="AA39" s="79">
        <v>482.8208947</v>
      </c>
      <c r="AB39" s="79">
        <v>431.55994340000001</v>
      </c>
      <c r="AC39" s="79">
        <v>420.52233430000001</v>
      </c>
      <c r="AD39" s="79">
        <v>446.24700350000001</v>
      </c>
      <c r="AE39" s="90"/>
      <c r="AF39" s="90"/>
      <c r="AG39" s="90"/>
      <c r="AH39" s="79">
        <v>459.44727549999999</v>
      </c>
      <c r="AI39" s="79">
        <v>412.21018370000002</v>
      </c>
      <c r="AJ39" s="79">
        <v>437.40253159999997</v>
      </c>
      <c r="AK39" s="79">
        <v>492.85052780000001</v>
      </c>
      <c r="AL39" s="79">
        <v>475.50886430000003</v>
      </c>
      <c r="AM39" s="79">
        <v>516.84698070000002</v>
      </c>
      <c r="AN39" s="79">
        <v>427.8510235</v>
      </c>
      <c r="AO39" s="79">
        <v>537.3942055</v>
      </c>
      <c r="AP39" s="79">
        <v>506.70309859999998</v>
      </c>
      <c r="AQ39" s="79">
        <v>552.03839129999994</v>
      </c>
      <c r="AR39" s="79">
        <v>534.60817489999999</v>
      </c>
      <c r="AS39" s="79">
        <v>499.21816799999999</v>
      </c>
      <c r="AT39" s="79">
        <v>547.26312849999999</v>
      </c>
      <c r="AU39" s="79">
        <v>554.8539068</v>
      </c>
      <c r="AV39" s="79">
        <v>551.18378270000005</v>
      </c>
      <c r="AW39" s="79">
        <v>433.27872860000002</v>
      </c>
      <c r="AX39" s="79">
        <v>431.73713079999999</v>
      </c>
      <c r="AY39" s="79">
        <v>444.01350730000001</v>
      </c>
      <c r="AZ39" s="79">
        <v>397.1139551</v>
      </c>
      <c r="BA39" s="90"/>
      <c r="BB39" s="79">
        <v>421.94069949999999</v>
      </c>
      <c r="BC39" s="79">
        <v>433.67012670000003</v>
      </c>
      <c r="BD39" s="89"/>
      <c r="BE39" s="89"/>
      <c r="BF39" s="89"/>
      <c r="BG39" s="89"/>
      <c r="BH39" s="89"/>
      <c r="BI39" s="89"/>
      <c r="BJ39" s="89"/>
    </row>
    <row r="40" spans="1:62" ht="15.75" customHeight="1" x14ac:dyDescent="0.25">
      <c r="A40" s="79" t="s">
        <v>1092</v>
      </c>
      <c r="B40" s="79" t="s">
        <v>1058</v>
      </c>
      <c r="C40" s="79">
        <v>432.88042150000001</v>
      </c>
      <c r="D40" s="79">
        <v>28208.232650000002</v>
      </c>
      <c r="E40" s="79">
        <v>19347.0072</v>
      </c>
      <c r="F40" s="79">
        <v>79657.005650000006</v>
      </c>
      <c r="G40" s="90"/>
      <c r="H40" s="79">
        <v>37.882031269999999</v>
      </c>
      <c r="I40" s="90"/>
      <c r="J40" s="79">
        <v>910.09885059999999</v>
      </c>
      <c r="K40" s="79">
        <v>22282.789410000001</v>
      </c>
      <c r="L40" s="79">
        <v>55300.446530000001</v>
      </c>
      <c r="M40" s="79">
        <v>527.17050600000005</v>
      </c>
      <c r="N40" s="79">
        <v>445.1974118</v>
      </c>
      <c r="O40" s="79">
        <v>438.0325656</v>
      </c>
      <c r="P40" s="79">
        <v>391.77853420000002</v>
      </c>
      <c r="Q40" s="79">
        <v>589.37221580000005</v>
      </c>
      <c r="R40" s="79">
        <v>87503.392999999996</v>
      </c>
      <c r="S40" s="79">
        <v>394.87620889999999</v>
      </c>
      <c r="T40" s="79">
        <v>454.81777649999998</v>
      </c>
      <c r="U40" s="79">
        <v>374.1165269</v>
      </c>
      <c r="V40" s="79">
        <v>481.48945450000002</v>
      </c>
      <c r="W40" s="79">
        <v>527.87024080000003</v>
      </c>
      <c r="X40" s="79">
        <v>431.29082090000003</v>
      </c>
      <c r="Y40" s="90"/>
      <c r="Z40" s="79">
        <v>380.59230150000002</v>
      </c>
      <c r="AA40" s="79">
        <v>488.64149650000002</v>
      </c>
      <c r="AB40" s="79">
        <v>445.3180663</v>
      </c>
      <c r="AC40" s="79">
        <v>434.40753169999999</v>
      </c>
      <c r="AD40" s="79">
        <v>447.36683729999999</v>
      </c>
      <c r="AE40" s="90"/>
      <c r="AF40" s="90"/>
      <c r="AG40" s="90"/>
      <c r="AH40" s="79">
        <v>463.62609190000001</v>
      </c>
      <c r="AI40" s="79">
        <v>418.77642220000001</v>
      </c>
      <c r="AJ40" s="79">
        <v>436.28248539999998</v>
      </c>
      <c r="AK40" s="79">
        <v>495.54646730000002</v>
      </c>
      <c r="AL40" s="79">
        <v>488.19710279999998</v>
      </c>
      <c r="AM40" s="79">
        <v>537.38508469999999</v>
      </c>
      <c r="AN40" s="79">
        <v>446.34433300000001</v>
      </c>
      <c r="AO40" s="79">
        <v>561.65289970000003</v>
      </c>
      <c r="AP40" s="79">
        <v>529.44186649999995</v>
      </c>
      <c r="AQ40" s="79">
        <v>575.39539349999995</v>
      </c>
      <c r="AR40" s="79">
        <v>557.03666480000004</v>
      </c>
      <c r="AS40" s="79">
        <v>642.79944980000005</v>
      </c>
      <c r="AT40" s="79">
        <v>564.48857550000002</v>
      </c>
      <c r="AU40" s="79">
        <v>578.81880309999997</v>
      </c>
      <c r="AV40" s="79">
        <v>579.44269610000003</v>
      </c>
      <c r="AW40" s="79">
        <v>457.28848069999998</v>
      </c>
      <c r="AX40" s="79">
        <v>450.3416805</v>
      </c>
      <c r="AY40" s="79">
        <v>457.17897049999999</v>
      </c>
      <c r="AZ40" s="79">
        <v>399.03013229999999</v>
      </c>
      <c r="BA40" s="90"/>
      <c r="BB40" s="79">
        <v>413.35470309999999</v>
      </c>
      <c r="BC40" s="79">
        <v>442.61875529999998</v>
      </c>
      <c r="BD40" s="89"/>
      <c r="BE40" s="89"/>
      <c r="BF40" s="89"/>
      <c r="BG40" s="89"/>
      <c r="BH40" s="89"/>
      <c r="BI40" s="89"/>
      <c r="BJ40" s="89"/>
    </row>
    <row r="41" spans="1:62" ht="15.75" customHeight="1" x14ac:dyDescent="0.25">
      <c r="A41" s="79" t="s">
        <v>1091</v>
      </c>
      <c r="B41" s="79" t="s">
        <v>1058</v>
      </c>
      <c r="C41" s="79">
        <v>435.33656439999999</v>
      </c>
      <c r="D41" s="79">
        <v>28844.849689999999</v>
      </c>
      <c r="E41" s="79">
        <v>19416.680830000001</v>
      </c>
      <c r="F41" s="79">
        <v>79477.309120000005</v>
      </c>
      <c r="G41" s="90"/>
      <c r="H41" s="79">
        <v>30.103702729999998</v>
      </c>
      <c r="I41" s="90"/>
      <c r="J41" s="79">
        <v>1038.888469</v>
      </c>
      <c r="K41" s="79">
        <v>22378.226920000001</v>
      </c>
      <c r="L41" s="79">
        <v>55072.967720000001</v>
      </c>
      <c r="M41" s="79">
        <v>525.60744810000006</v>
      </c>
      <c r="N41" s="79">
        <v>445.9257758</v>
      </c>
      <c r="O41" s="79">
        <v>436.4312741</v>
      </c>
      <c r="P41" s="79">
        <v>397.07836520000001</v>
      </c>
      <c r="Q41" s="79">
        <v>582.10129029999996</v>
      </c>
      <c r="R41" s="79">
        <v>87697.412580000004</v>
      </c>
      <c r="S41" s="79">
        <v>387.58257639999999</v>
      </c>
      <c r="T41" s="79">
        <v>451.5335829</v>
      </c>
      <c r="U41" s="79">
        <v>377.99395070000003</v>
      </c>
      <c r="V41" s="79">
        <v>495.508197</v>
      </c>
      <c r="W41" s="79">
        <v>523.66534009999998</v>
      </c>
      <c r="X41" s="79">
        <v>427.34997329999999</v>
      </c>
      <c r="Y41" s="90"/>
      <c r="Z41" s="79">
        <v>377.06765230000002</v>
      </c>
      <c r="AA41" s="79">
        <v>475.46168410000001</v>
      </c>
      <c r="AB41" s="79">
        <v>432.64711440000002</v>
      </c>
      <c r="AC41" s="79">
        <v>421.74618670000001</v>
      </c>
      <c r="AD41" s="79">
        <v>437.54919430000001</v>
      </c>
      <c r="AE41" s="90"/>
      <c r="AF41" s="90"/>
      <c r="AG41" s="90"/>
      <c r="AH41" s="79">
        <v>455.14807339999999</v>
      </c>
      <c r="AI41" s="79">
        <v>410.3685327</v>
      </c>
      <c r="AJ41" s="79">
        <v>425.93311010000002</v>
      </c>
      <c r="AK41" s="79">
        <v>480.48509840000003</v>
      </c>
      <c r="AL41" s="79">
        <v>469.12845349999998</v>
      </c>
      <c r="AM41" s="79">
        <v>519.39784640000005</v>
      </c>
      <c r="AN41" s="79">
        <v>431.85031500000002</v>
      </c>
      <c r="AO41" s="79">
        <v>540.17826639999998</v>
      </c>
      <c r="AP41" s="79">
        <v>513.22314129999995</v>
      </c>
      <c r="AQ41" s="79">
        <v>566.56953999999996</v>
      </c>
      <c r="AR41" s="79">
        <v>540.00811880000003</v>
      </c>
      <c r="AS41" s="79">
        <v>661.20055860000002</v>
      </c>
      <c r="AT41" s="79">
        <v>549.83042469999998</v>
      </c>
      <c r="AU41" s="79">
        <v>561.7164745</v>
      </c>
      <c r="AV41" s="79">
        <v>566.92957560000002</v>
      </c>
      <c r="AW41" s="79">
        <v>447.62039770000001</v>
      </c>
      <c r="AX41" s="79">
        <v>437.65402699999999</v>
      </c>
      <c r="AY41" s="79">
        <v>449.20093509999998</v>
      </c>
      <c r="AZ41" s="79">
        <v>397.94908609999999</v>
      </c>
      <c r="BA41" s="90"/>
      <c r="BB41" s="79">
        <v>410.13509290000002</v>
      </c>
      <c r="BC41" s="79">
        <v>431.65693270000003</v>
      </c>
      <c r="BD41" s="89"/>
      <c r="BE41" s="89"/>
      <c r="BF41" s="89"/>
      <c r="BG41" s="89"/>
      <c r="BH41" s="89"/>
      <c r="BI41" s="89"/>
      <c r="BJ41" s="89"/>
    </row>
    <row r="42" spans="1:62" ht="15.75" customHeight="1" x14ac:dyDescent="0.25">
      <c r="A42" s="79" t="s">
        <v>1090</v>
      </c>
      <c r="B42" s="79" t="s">
        <v>1058</v>
      </c>
      <c r="C42" s="79">
        <v>426.94599360000001</v>
      </c>
      <c r="D42" s="79">
        <v>28511.134460000001</v>
      </c>
      <c r="E42" s="79">
        <v>19165.864699999998</v>
      </c>
      <c r="F42" s="79">
        <v>78981.634229999996</v>
      </c>
      <c r="G42" s="90"/>
      <c r="H42" s="79">
        <v>35.273035100000001</v>
      </c>
      <c r="I42" s="90"/>
      <c r="J42" s="79">
        <v>785.1290103</v>
      </c>
      <c r="K42" s="79">
        <v>22364.41576</v>
      </c>
      <c r="L42" s="79">
        <v>54373.491699999999</v>
      </c>
      <c r="M42" s="79">
        <v>520.69331599999998</v>
      </c>
      <c r="N42" s="79">
        <v>445.68495869999998</v>
      </c>
      <c r="O42" s="79">
        <v>432.77855349999999</v>
      </c>
      <c r="P42" s="79">
        <v>376.31225920000003</v>
      </c>
      <c r="Q42" s="79">
        <v>576.44950570000003</v>
      </c>
      <c r="R42" s="79">
        <v>87391.09822</v>
      </c>
      <c r="S42" s="79">
        <v>385.09581780000002</v>
      </c>
      <c r="T42" s="79">
        <v>442.73293080000002</v>
      </c>
      <c r="U42" s="79">
        <v>363.93401130000001</v>
      </c>
      <c r="V42" s="79">
        <v>484.14214270000002</v>
      </c>
      <c r="W42" s="79">
        <v>518.85252390000005</v>
      </c>
      <c r="X42" s="79">
        <v>416.649316</v>
      </c>
      <c r="Y42" s="90"/>
      <c r="Z42" s="79">
        <v>370.38734690000001</v>
      </c>
      <c r="AA42" s="79">
        <v>469.96653350000003</v>
      </c>
      <c r="AB42" s="79">
        <v>431.0097164</v>
      </c>
      <c r="AC42" s="79">
        <v>420.40708089999998</v>
      </c>
      <c r="AD42" s="79">
        <v>438.83712100000002</v>
      </c>
      <c r="AE42" s="90"/>
      <c r="AF42" s="90"/>
      <c r="AG42" s="90"/>
      <c r="AH42" s="79">
        <v>450.6638696</v>
      </c>
      <c r="AI42" s="79">
        <v>408.11819320000001</v>
      </c>
      <c r="AJ42" s="79">
        <v>425.18150850000001</v>
      </c>
      <c r="AK42" s="79">
        <v>475.08994410000003</v>
      </c>
      <c r="AL42" s="79">
        <v>467.56891400000001</v>
      </c>
      <c r="AM42" s="79">
        <v>520.53850720000003</v>
      </c>
      <c r="AN42" s="79">
        <v>430.52235189999999</v>
      </c>
      <c r="AO42" s="79">
        <v>538.66613210000003</v>
      </c>
      <c r="AP42" s="79">
        <v>514.08493299999998</v>
      </c>
      <c r="AQ42" s="79">
        <v>561.49950620000004</v>
      </c>
      <c r="AR42" s="79">
        <v>538.76493819999996</v>
      </c>
      <c r="AS42" s="79">
        <v>555.40360980000003</v>
      </c>
      <c r="AT42" s="79">
        <v>550.81620439999995</v>
      </c>
      <c r="AU42" s="79">
        <v>556.8245574</v>
      </c>
      <c r="AV42" s="79">
        <v>555.21627669999998</v>
      </c>
      <c r="AW42" s="79">
        <v>443.31943760000001</v>
      </c>
      <c r="AX42" s="79">
        <v>435.87915650000002</v>
      </c>
      <c r="AY42" s="79">
        <v>434.93155669999999</v>
      </c>
      <c r="AZ42" s="79">
        <v>385.82961349999999</v>
      </c>
      <c r="BA42" s="90"/>
      <c r="BB42" s="79">
        <v>393.53908960000001</v>
      </c>
      <c r="BC42" s="79">
        <v>437.20243219999998</v>
      </c>
      <c r="BD42" s="89"/>
      <c r="BE42" s="89"/>
      <c r="BF42" s="89"/>
      <c r="BG42" s="89"/>
      <c r="BH42" s="89"/>
      <c r="BI42" s="89"/>
      <c r="BJ42" s="89"/>
    </row>
    <row r="43" spans="1:62" ht="15.75" customHeight="1" x14ac:dyDescent="0.25">
      <c r="A43" s="79" t="s">
        <v>1089</v>
      </c>
      <c r="B43" s="79" t="s">
        <v>1058</v>
      </c>
      <c r="C43" s="79">
        <v>433.73140330000001</v>
      </c>
      <c r="D43" s="79">
        <v>28662.768629999999</v>
      </c>
      <c r="E43" s="79">
        <v>19675.75834</v>
      </c>
      <c r="F43" s="79">
        <v>78948.735069999995</v>
      </c>
      <c r="G43" s="90"/>
      <c r="H43" s="79">
        <v>29.613041939999999</v>
      </c>
      <c r="I43" s="90"/>
      <c r="J43" s="79">
        <v>1123.650108</v>
      </c>
      <c r="K43" s="79">
        <v>21791.525119999998</v>
      </c>
      <c r="L43" s="79">
        <v>55943.971189999997</v>
      </c>
      <c r="M43" s="79">
        <v>532.5056687</v>
      </c>
      <c r="N43" s="79">
        <v>459.9122711</v>
      </c>
      <c r="O43" s="79">
        <v>438.6988121</v>
      </c>
      <c r="P43" s="79">
        <v>392.61903410000002</v>
      </c>
      <c r="Q43" s="79">
        <v>589.10659989999999</v>
      </c>
      <c r="R43" s="79">
        <v>91928.170180000001</v>
      </c>
      <c r="S43" s="79">
        <v>394.01647880000002</v>
      </c>
      <c r="T43" s="79">
        <v>454.95063040000002</v>
      </c>
      <c r="U43" s="79">
        <v>373.86502469999999</v>
      </c>
      <c r="V43" s="79">
        <v>501.54620119999998</v>
      </c>
      <c r="W43" s="79">
        <v>534.22350989999995</v>
      </c>
      <c r="X43" s="79">
        <v>428.2008634</v>
      </c>
      <c r="Y43" s="90"/>
      <c r="Z43" s="79">
        <v>375.39857380000001</v>
      </c>
      <c r="AA43" s="79">
        <v>475.77621490000001</v>
      </c>
      <c r="AB43" s="79">
        <v>436.10161820000002</v>
      </c>
      <c r="AC43" s="79">
        <v>425.36796509999999</v>
      </c>
      <c r="AD43" s="79">
        <v>440.14714129999999</v>
      </c>
      <c r="AE43" s="90"/>
      <c r="AF43" s="90"/>
      <c r="AG43" s="90"/>
      <c r="AH43" s="79">
        <v>459.20939370000002</v>
      </c>
      <c r="AI43" s="79">
        <v>415.45262430000002</v>
      </c>
      <c r="AJ43" s="79">
        <v>434.1307281</v>
      </c>
      <c r="AK43" s="79">
        <v>488.25691999999998</v>
      </c>
      <c r="AL43" s="79">
        <v>473.45450649999998</v>
      </c>
      <c r="AM43" s="79">
        <v>521.70760870000004</v>
      </c>
      <c r="AN43" s="79">
        <v>434.81970469999999</v>
      </c>
      <c r="AO43" s="79">
        <v>548.98641169999996</v>
      </c>
      <c r="AP43" s="79">
        <v>517.98000490000004</v>
      </c>
      <c r="AQ43" s="79">
        <v>567.66837109999994</v>
      </c>
      <c r="AR43" s="79">
        <v>544.70440229999997</v>
      </c>
      <c r="AS43" s="79">
        <v>603.85031739999999</v>
      </c>
      <c r="AT43" s="79">
        <v>553.75345130000005</v>
      </c>
      <c r="AU43" s="79">
        <v>564.9469646</v>
      </c>
      <c r="AV43" s="79">
        <v>562.33338200000003</v>
      </c>
      <c r="AW43" s="79">
        <v>445.63188359999998</v>
      </c>
      <c r="AX43" s="79">
        <v>440.39010739999998</v>
      </c>
      <c r="AY43" s="79">
        <v>444.7137778</v>
      </c>
      <c r="AZ43" s="79">
        <v>401.22810399999997</v>
      </c>
      <c r="BA43" s="90"/>
      <c r="BB43" s="79">
        <v>544.43507460000001</v>
      </c>
      <c r="BC43" s="79">
        <v>438.68121789999998</v>
      </c>
      <c r="BD43" s="89"/>
      <c r="BE43" s="89"/>
      <c r="BF43" s="89"/>
      <c r="BG43" s="89"/>
      <c r="BH43" s="89"/>
      <c r="BI43" s="89"/>
      <c r="BJ43" s="89"/>
    </row>
    <row r="44" spans="1:62" ht="15.75" customHeight="1" x14ac:dyDescent="0.25">
      <c r="A44" s="79" t="s">
        <v>1088</v>
      </c>
      <c r="B44" s="79" t="s">
        <v>1058</v>
      </c>
      <c r="C44" s="79">
        <v>449.85649999999998</v>
      </c>
      <c r="D44" s="79">
        <v>31317.62631</v>
      </c>
      <c r="E44" s="79">
        <v>19844.39</v>
      </c>
      <c r="F44" s="79">
        <v>85596.09</v>
      </c>
      <c r="G44" s="90"/>
      <c r="H44" s="79">
        <v>25.4</v>
      </c>
      <c r="I44" s="90"/>
      <c r="J44" s="79">
        <v>1043.0029999999999</v>
      </c>
      <c r="K44" s="79"/>
      <c r="L44" s="79">
        <v>59919.69</v>
      </c>
      <c r="M44" s="79">
        <v>564.82470000000001</v>
      </c>
      <c r="N44" s="79">
        <v>483.22519999999997</v>
      </c>
      <c r="O44" s="79">
        <v>474.52030000000002</v>
      </c>
      <c r="P44" s="79">
        <v>415.70870000000002</v>
      </c>
      <c r="Q44" s="79">
        <v>628.43399999999997</v>
      </c>
      <c r="R44" s="79">
        <v>72918.98</v>
      </c>
      <c r="S44" s="79">
        <v>414.02530000000002</v>
      </c>
      <c r="T44" s="79">
        <v>469.11950000000002</v>
      </c>
      <c r="U44" s="79">
        <v>415.6626</v>
      </c>
      <c r="V44" s="79">
        <v>581.90129999999999</v>
      </c>
      <c r="W44" s="79">
        <v>564.00220000000002</v>
      </c>
      <c r="X44" s="79">
        <v>467.72250000000003</v>
      </c>
      <c r="Y44" s="90"/>
      <c r="Z44" s="79">
        <v>465.35500000000002</v>
      </c>
      <c r="AA44" s="79">
        <v>496.81509999999997</v>
      </c>
      <c r="AB44" s="79">
        <v>457.46699999999998</v>
      </c>
      <c r="AC44" s="79">
        <v>442.58789999999999</v>
      </c>
      <c r="AD44" s="79">
        <v>471.7362</v>
      </c>
      <c r="AE44" s="90"/>
      <c r="AF44" s="90"/>
      <c r="AG44" s="90"/>
      <c r="AH44" s="79">
        <v>478.6035</v>
      </c>
      <c r="AI44" s="79">
        <v>434.65219999999999</v>
      </c>
      <c r="AJ44" s="79">
        <v>458.29579999999999</v>
      </c>
      <c r="AK44" s="79">
        <v>514.66420000000005</v>
      </c>
      <c r="AL44" s="79">
        <v>490.65699999999998</v>
      </c>
      <c r="AM44" s="79">
        <v>534.64580000000001</v>
      </c>
      <c r="AN44" s="79">
        <v>458.286</v>
      </c>
      <c r="AO44" s="79">
        <v>566.99379999999996</v>
      </c>
      <c r="AP44" s="79">
        <v>532.4819</v>
      </c>
      <c r="AQ44" s="79">
        <v>583.47050000000002</v>
      </c>
      <c r="AR44" s="79">
        <v>547.06889999999999</v>
      </c>
      <c r="AS44" s="79">
        <v>656.33699999999999</v>
      </c>
      <c r="AT44" s="79">
        <v>564.39350000000002</v>
      </c>
      <c r="AU44" s="79">
        <v>562.14260000000002</v>
      </c>
      <c r="AV44" s="79">
        <v>574.84230000000002</v>
      </c>
      <c r="AW44" s="79">
        <v>446.06529999999998</v>
      </c>
      <c r="AX44" s="79">
        <v>447.19229999999999</v>
      </c>
      <c r="AY44" s="79">
        <v>457.72329999999999</v>
      </c>
      <c r="AZ44" s="79">
        <v>404.83920000000001</v>
      </c>
      <c r="BA44" s="90"/>
      <c r="BB44" s="79">
        <v>433.84780000000001</v>
      </c>
      <c r="BC44" s="79">
        <v>447.11619999999999</v>
      </c>
      <c r="BD44" s="89"/>
      <c r="BE44" s="89"/>
      <c r="BF44" s="89"/>
      <c r="BG44" s="89"/>
      <c r="BH44" s="89"/>
      <c r="BI44" s="89"/>
      <c r="BJ44" s="89"/>
    </row>
    <row r="45" spans="1:62" ht="15.75" customHeight="1" x14ac:dyDescent="0.25">
      <c r="A45" s="79" t="s">
        <v>1087</v>
      </c>
      <c r="B45" s="79" t="s">
        <v>1058</v>
      </c>
      <c r="C45" s="79">
        <v>480.61970000000002</v>
      </c>
      <c r="D45" s="79">
        <v>31819.880590000001</v>
      </c>
      <c r="E45" s="79">
        <v>19991.59</v>
      </c>
      <c r="F45" s="79">
        <v>81918.039999999994</v>
      </c>
      <c r="G45" s="90"/>
      <c r="H45" s="79">
        <v>53.910530000000001</v>
      </c>
      <c r="I45" s="90"/>
      <c r="J45" s="79">
        <v>1255.6890000000001</v>
      </c>
      <c r="K45" s="79"/>
      <c r="L45" s="79">
        <v>60471.46</v>
      </c>
      <c r="M45" s="79">
        <v>574.15150000000006</v>
      </c>
      <c r="N45" s="79">
        <v>464.85599999999999</v>
      </c>
      <c r="O45" s="79">
        <v>476.68180000000001</v>
      </c>
      <c r="P45" s="79">
        <v>419.29259999999999</v>
      </c>
      <c r="Q45" s="79">
        <v>631.13930000000005</v>
      </c>
      <c r="R45" s="79">
        <v>89108.46</v>
      </c>
      <c r="S45" s="79">
        <v>418.137</v>
      </c>
      <c r="T45" s="79">
        <v>476.59190000000001</v>
      </c>
      <c r="U45" s="79">
        <v>428.51909999999998</v>
      </c>
      <c r="V45" s="79">
        <v>565.51829999999995</v>
      </c>
      <c r="W45" s="79">
        <v>557.34360000000004</v>
      </c>
      <c r="X45" s="79">
        <v>474.17660000000001</v>
      </c>
      <c r="Y45" s="90"/>
      <c r="Z45" s="79">
        <v>413.68310000000002</v>
      </c>
      <c r="AA45" s="79">
        <v>516.23069999999996</v>
      </c>
      <c r="AB45" s="79">
        <v>461.2199</v>
      </c>
      <c r="AC45" s="79">
        <v>455.97460000000001</v>
      </c>
      <c r="AD45" s="79">
        <v>481.44510000000002</v>
      </c>
      <c r="AE45" s="90"/>
      <c r="AF45" s="90"/>
      <c r="AG45" s="90"/>
      <c r="AH45" s="79">
        <v>486.61309999999997</v>
      </c>
      <c r="AI45" s="79">
        <v>433.84969999999998</v>
      </c>
      <c r="AJ45" s="79">
        <v>465.80149999999998</v>
      </c>
      <c r="AK45" s="79">
        <v>523.68780000000004</v>
      </c>
      <c r="AL45" s="79">
        <v>495.70240000000001</v>
      </c>
      <c r="AM45" s="79">
        <v>549.04269999999997</v>
      </c>
      <c r="AN45" s="79">
        <v>460.32409999999999</v>
      </c>
      <c r="AO45" s="79">
        <v>583.58150000000001</v>
      </c>
      <c r="AP45" s="79">
        <v>550.93020000000001</v>
      </c>
      <c r="AQ45" s="79">
        <v>599.83150000000001</v>
      </c>
      <c r="AR45" s="79">
        <v>577.65509999999995</v>
      </c>
      <c r="AS45" s="79">
        <v>702.6816</v>
      </c>
      <c r="AT45" s="79">
        <v>603.9366</v>
      </c>
      <c r="AU45" s="79">
        <v>591.49829999999997</v>
      </c>
      <c r="AV45" s="79">
        <v>592.50310000000002</v>
      </c>
      <c r="AW45" s="79">
        <v>468.62389999999999</v>
      </c>
      <c r="AX45" s="79">
        <v>465.70890000000003</v>
      </c>
      <c r="AY45" s="79">
        <v>474.04180000000002</v>
      </c>
      <c r="AZ45" s="79">
        <v>426.31569999999999</v>
      </c>
      <c r="BA45" s="90"/>
      <c r="BB45" s="79">
        <v>456.42250000000001</v>
      </c>
      <c r="BC45" s="79">
        <v>475.46879999999999</v>
      </c>
      <c r="BD45" s="89"/>
      <c r="BE45" s="89"/>
      <c r="BF45" s="89"/>
      <c r="BG45" s="89"/>
      <c r="BH45" s="89"/>
      <c r="BI45" s="89"/>
      <c r="BJ45" s="89"/>
    </row>
    <row r="46" spans="1:62" ht="15.75" customHeight="1" x14ac:dyDescent="0.25">
      <c r="A46" s="79" t="s">
        <v>1086</v>
      </c>
      <c r="B46" s="79" t="s">
        <v>1058</v>
      </c>
      <c r="C46" s="79">
        <v>470.65129999999999</v>
      </c>
      <c r="D46" s="79">
        <v>31132.229459999999</v>
      </c>
      <c r="E46" s="79">
        <v>19631.73</v>
      </c>
      <c r="F46" s="79">
        <v>82433.960000000006</v>
      </c>
      <c r="G46" s="90"/>
      <c r="H46" s="79"/>
      <c r="I46" s="90"/>
      <c r="J46" s="79">
        <v>812.76819999999998</v>
      </c>
      <c r="K46" s="79"/>
      <c r="L46" s="79">
        <v>60246.2</v>
      </c>
      <c r="M46" s="79">
        <v>560.10209999999995</v>
      </c>
      <c r="N46" s="79">
        <v>467.64760000000001</v>
      </c>
      <c r="O46" s="79">
        <v>456.60359999999997</v>
      </c>
      <c r="P46" s="79">
        <v>418.29129999999998</v>
      </c>
      <c r="Q46" s="79">
        <v>617.08280000000002</v>
      </c>
      <c r="R46" s="79">
        <v>91277.69</v>
      </c>
      <c r="S46" s="79">
        <v>414.53899999999999</v>
      </c>
      <c r="T46" s="79">
        <v>476.50420000000003</v>
      </c>
      <c r="U46" s="79">
        <v>421.02300000000002</v>
      </c>
      <c r="V46" s="79">
        <v>556.71180000000004</v>
      </c>
      <c r="W46" s="79">
        <v>560.41079999999999</v>
      </c>
      <c r="X46" s="79">
        <v>477.72859999999997</v>
      </c>
      <c r="Y46" s="90"/>
      <c r="Z46" s="79">
        <v>420.28550000000001</v>
      </c>
      <c r="AA46" s="79">
        <v>503.9846</v>
      </c>
      <c r="AB46" s="79">
        <v>457.88369999999998</v>
      </c>
      <c r="AC46" s="79">
        <v>446.185</v>
      </c>
      <c r="AD46" s="79">
        <v>467.14109999999999</v>
      </c>
      <c r="AE46" s="90"/>
      <c r="AF46" s="90"/>
      <c r="AG46" s="90"/>
      <c r="AH46" s="79">
        <v>468.02</v>
      </c>
      <c r="AI46" s="79">
        <v>433.16840000000002</v>
      </c>
      <c r="AJ46" s="79">
        <v>453.28</v>
      </c>
      <c r="AK46" s="79">
        <v>503.86320000000001</v>
      </c>
      <c r="AL46" s="79">
        <v>485.15800000000002</v>
      </c>
      <c r="AM46" s="79">
        <v>538.04740000000004</v>
      </c>
      <c r="AN46" s="79">
        <v>453.79860000000002</v>
      </c>
      <c r="AO46" s="79">
        <v>561.88009999999997</v>
      </c>
      <c r="AP46" s="79">
        <v>546.90949999999998</v>
      </c>
      <c r="AQ46" s="79">
        <v>580.70920000000001</v>
      </c>
      <c r="AR46" s="79">
        <v>560.54690000000005</v>
      </c>
      <c r="AS46" s="79">
        <v>675.63760000000002</v>
      </c>
      <c r="AT46" s="79">
        <v>558.35680000000002</v>
      </c>
      <c r="AU46" s="79">
        <v>567.18759999999997</v>
      </c>
      <c r="AV46" s="79">
        <v>573.00909999999999</v>
      </c>
      <c r="AW46" s="79">
        <v>455.68189999999998</v>
      </c>
      <c r="AX46" s="79">
        <v>449.81560000000002</v>
      </c>
      <c r="AY46" s="79">
        <v>461.46409999999997</v>
      </c>
      <c r="AZ46" s="79">
        <v>415.35419999999999</v>
      </c>
      <c r="BA46" s="90"/>
      <c r="BB46" s="79">
        <v>439.68770000000001</v>
      </c>
      <c r="BC46" s="79">
        <v>459.2167</v>
      </c>
      <c r="BD46" s="89"/>
      <c r="BE46" s="89"/>
      <c r="BF46" s="89"/>
      <c r="BG46" s="89"/>
      <c r="BH46" s="89"/>
      <c r="BI46" s="89"/>
      <c r="BJ46" s="89"/>
    </row>
    <row r="47" spans="1:62" ht="15.75" customHeight="1" x14ac:dyDescent="0.25">
      <c r="A47" s="79" t="s">
        <v>1085</v>
      </c>
      <c r="B47" s="79" t="s">
        <v>1058</v>
      </c>
      <c r="C47" s="79">
        <v>469.20319999999998</v>
      </c>
      <c r="D47" s="79">
        <v>31100.755270000001</v>
      </c>
      <c r="E47" s="79">
        <v>19746.16</v>
      </c>
      <c r="F47" s="79">
        <v>84255.7</v>
      </c>
      <c r="G47" s="90"/>
      <c r="H47" s="79">
        <v>27.129190000000001</v>
      </c>
      <c r="I47" s="90"/>
      <c r="J47" s="79">
        <v>1022.583</v>
      </c>
      <c r="K47" s="79"/>
      <c r="L47" s="79">
        <v>60489.25</v>
      </c>
      <c r="M47" s="79">
        <v>571.36279999999999</v>
      </c>
      <c r="N47" s="79">
        <v>491.95870000000002</v>
      </c>
      <c r="O47" s="79">
        <v>475.37889999999999</v>
      </c>
      <c r="P47" s="79">
        <v>404.87759999999997</v>
      </c>
      <c r="Q47" s="79">
        <v>625.40589999999997</v>
      </c>
      <c r="R47" s="79">
        <v>91576.85</v>
      </c>
      <c r="S47" s="79">
        <v>408.86259999999999</v>
      </c>
      <c r="T47" s="79">
        <v>465.24740000000003</v>
      </c>
      <c r="U47" s="79">
        <v>402.93200000000002</v>
      </c>
      <c r="V47" s="79">
        <v>535.17560000000003</v>
      </c>
      <c r="W47" s="79">
        <v>557.13670000000002</v>
      </c>
      <c r="X47" s="79">
        <v>466.40969999999999</v>
      </c>
      <c r="Y47" s="90"/>
      <c r="Z47" s="79">
        <v>379.80459999999999</v>
      </c>
      <c r="AA47" s="79">
        <v>504.50470000000001</v>
      </c>
      <c r="AB47" s="79">
        <v>464.55329999999998</v>
      </c>
      <c r="AC47" s="79">
        <v>447.97129999999999</v>
      </c>
      <c r="AD47" s="79">
        <v>455.25580000000002</v>
      </c>
      <c r="AE47" s="90"/>
      <c r="AF47" s="90"/>
      <c r="AG47" s="90"/>
      <c r="AH47" s="79">
        <v>465.71969999999999</v>
      </c>
      <c r="AI47" s="79">
        <v>432.52550000000002</v>
      </c>
      <c r="AJ47" s="79">
        <v>453.75580000000002</v>
      </c>
      <c r="AK47" s="79">
        <v>504.17759999999998</v>
      </c>
      <c r="AL47" s="79">
        <v>480.90839999999997</v>
      </c>
      <c r="AM47" s="79">
        <v>541.14059999999995</v>
      </c>
      <c r="AN47" s="79">
        <v>442.0016</v>
      </c>
      <c r="AO47" s="79">
        <v>570.60699999999997</v>
      </c>
      <c r="AP47" s="79">
        <v>532.69290000000001</v>
      </c>
      <c r="AQ47" s="79">
        <v>577.81140000000005</v>
      </c>
      <c r="AR47" s="79">
        <v>553.11599999999999</v>
      </c>
      <c r="AS47" s="79">
        <v>663.22119999999995</v>
      </c>
      <c r="AT47" s="79">
        <v>556.74199999999996</v>
      </c>
      <c r="AU47" s="79">
        <v>573.40589999999997</v>
      </c>
      <c r="AV47" s="79">
        <v>566.79139999999995</v>
      </c>
      <c r="AW47" s="79">
        <v>444.53160000000003</v>
      </c>
      <c r="AX47" s="79">
        <v>444.76560000000001</v>
      </c>
      <c r="AY47" s="79">
        <v>454.71550000000002</v>
      </c>
      <c r="AZ47" s="79">
        <v>403.6481</v>
      </c>
      <c r="BA47" s="90"/>
      <c r="BB47" s="79">
        <v>424.04919999999998</v>
      </c>
      <c r="BC47" s="79">
        <v>454.89800000000002</v>
      </c>
      <c r="BD47" s="89"/>
      <c r="BE47" s="89"/>
      <c r="BF47" s="89"/>
      <c r="BG47" s="89"/>
      <c r="BH47" s="89"/>
      <c r="BI47" s="89"/>
      <c r="BJ47" s="89"/>
    </row>
    <row r="48" spans="1:62" ht="15.75" customHeight="1" x14ac:dyDescent="0.25">
      <c r="A48" s="79" t="s">
        <v>1084</v>
      </c>
      <c r="B48" s="79" t="s">
        <v>1058</v>
      </c>
      <c r="C48" s="79">
        <v>447.55130000000003</v>
      </c>
      <c r="D48" s="79">
        <v>30129.626219999998</v>
      </c>
      <c r="E48" s="79">
        <v>19985.61</v>
      </c>
      <c r="F48" s="79">
        <v>82729.39</v>
      </c>
      <c r="G48" s="90"/>
      <c r="H48" s="79">
        <v>34.716149999999999</v>
      </c>
      <c r="I48" s="90"/>
      <c r="J48" s="79">
        <v>554.76120000000003</v>
      </c>
      <c r="K48" s="79"/>
      <c r="L48" s="79">
        <v>59086.009570000002</v>
      </c>
      <c r="M48" s="79">
        <v>571.57010000000002</v>
      </c>
      <c r="N48" s="79">
        <v>490.97059999999999</v>
      </c>
      <c r="O48" s="79">
        <v>466.7</v>
      </c>
      <c r="P48" s="79">
        <v>403.77980000000002</v>
      </c>
      <c r="Q48" s="79">
        <v>611.47940000000006</v>
      </c>
      <c r="R48" s="79">
        <v>92380.23</v>
      </c>
      <c r="S48" s="79">
        <v>404.60950000000003</v>
      </c>
      <c r="T48" s="79">
        <v>466.57560000000001</v>
      </c>
      <c r="U48" s="79">
        <v>412.59399999999999</v>
      </c>
      <c r="V48" s="79">
        <v>510.76209999999998</v>
      </c>
      <c r="W48" s="79">
        <v>562.88430000000005</v>
      </c>
      <c r="X48" s="79">
        <v>465.28219999999999</v>
      </c>
      <c r="Y48" s="90"/>
      <c r="Z48" s="79">
        <v>185.5334</v>
      </c>
      <c r="AA48" s="79">
        <v>509.28550000000001</v>
      </c>
      <c r="AB48" s="79">
        <v>465.07839999999999</v>
      </c>
      <c r="AC48" s="79">
        <v>452.5609</v>
      </c>
      <c r="AD48" s="79">
        <v>472.2758</v>
      </c>
      <c r="AE48" s="90"/>
      <c r="AF48" s="90"/>
      <c r="AG48" s="90"/>
      <c r="AH48" s="79">
        <v>477.85829999999999</v>
      </c>
      <c r="AI48" s="79">
        <v>436.14960000000002</v>
      </c>
      <c r="AJ48" s="79">
        <v>436.29689999999999</v>
      </c>
      <c r="AK48" s="79">
        <v>503.43290000000002</v>
      </c>
      <c r="AL48" s="79">
        <v>489.28190000000001</v>
      </c>
      <c r="AM48" s="79">
        <v>541.91869999999994</v>
      </c>
      <c r="AN48" s="79">
        <v>444.91849999999999</v>
      </c>
      <c r="AO48" s="79">
        <v>571.01379999999995</v>
      </c>
      <c r="AP48" s="79">
        <v>536.31110000000001</v>
      </c>
      <c r="AQ48" s="79">
        <v>577.44820000000004</v>
      </c>
      <c r="AR48" s="79">
        <v>561.32619999999997</v>
      </c>
      <c r="AS48" s="79">
        <v>675.54200000000003</v>
      </c>
      <c r="AT48" s="79">
        <v>564.10789999999997</v>
      </c>
      <c r="AU48" s="79">
        <v>575.65679999999998</v>
      </c>
      <c r="AV48" s="79">
        <v>563.77800000000002</v>
      </c>
      <c r="AW48" s="79">
        <v>442.94229999999999</v>
      </c>
      <c r="AX48" s="79">
        <v>446.90660000000003</v>
      </c>
      <c r="AY48" s="79">
        <v>445.04140000000001</v>
      </c>
      <c r="AZ48" s="79">
        <v>402.67930000000001</v>
      </c>
      <c r="BA48" s="90"/>
      <c r="BB48" s="79">
        <v>458.74099999999999</v>
      </c>
      <c r="BC48" s="79">
        <v>435.50349999999997</v>
      </c>
      <c r="BD48" s="89"/>
      <c r="BE48" s="89"/>
      <c r="BF48" s="89"/>
      <c r="BG48" s="89"/>
      <c r="BH48" s="89"/>
      <c r="BI48" s="89"/>
      <c r="BJ48" s="89"/>
    </row>
    <row r="49" spans="1:62" ht="15.75" customHeight="1" x14ac:dyDescent="0.25">
      <c r="A49" s="79" t="s">
        <v>1083</v>
      </c>
      <c r="B49" s="79" t="s">
        <v>1058</v>
      </c>
      <c r="C49" s="79">
        <v>442.95249999999999</v>
      </c>
      <c r="D49" s="79">
        <v>30195.735830000001</v>
      </c>
      <c r="E49" s="79">
        <v>19085.080000000002</v>
      </c>
      <c r="F49" s="79">
        <v>81472.56</v>
      </c>
      <c r="G49" s="90"/>
      <c r="H49" s="79">
        <v>43.24344</v>
      </c>
      <c r="I49" s="90"/>
      <c r="J49" s="79">
        <v>1212.3340000000001</v>
      </c>
      <c r="K49" s="79"/>
      <c r="L49" s="79">
        <v>60152.421649999997</v>
      </c>
      <c r="M49" s="79">
        <v>578.13499999999999</v>
      </c>
      <c r="N49" s="79">
        <v>463.4717</v>
      </c>
      <c r="O49" s="79">
        <v>466.83760000000001</v>
      </c>
      <c r="P49" s="79">
        <v>406.67849999999999</v>
      </c>
      <c r="Q49" s="79">
        <v>605.39239999999995</v>
      </c>
      <c r="R49" s="79">
        <v>93116.55</v>
      </c>
      <c r="S49" s="79">
        <v>414.8587</v>
      </c>
      <c r="T49" s="79">
        <v>470.81330000000003</v>
      </c>
      <c r="U49" s="79">
        <v>411.40140000000002</v>
      </c>
      <c r="V49" s="79">
        <v>498.8929</v>
      </c>
      <c r="W49" s="79">
        <v>542.63160000000005</v>
      </c>
      <c r="X49" s="79">
        <v>447.3691</v>
      </c>
      <c r="Y49" s="90"/>
      <c r="Z49" s="79">
        <v>472.15280000000001</v>
      </c>
      <c r="AA49" s="79">
        <v>498.51369999999997</v>
      </c>
      <c r="AB49" s="79">
        <v>451.0181</v>
      </c>
      <c r="AC49" s="79">
        <v>441.3897</v>
      </c>
      <c r="AD49" s="79">
        <v>463.3999</v>
      </c>
      <c r="AE49" s="90"/>
      <c r="AF49" s="90"/>
      <c r="AG49" s="90"/>
      <c r="AH49" s="79">
        <v>455.46269999999998</v>
      </c>
      <c r="AI49" s="79">
        <v>429.238</v>
      </c>
      <c r="AJ49" s="79">
        <v>440.27749999999997</v>
      </c>
      <c r="AK49" s="79">
        <v>494.02440000000001</v>
      </c>
      <c r="AL49" s="79">
        <v>471.30439999999999</v>
      </c>
      <c r="AM49" s="79">
        <v>531.05340000000001</v>
      </c>
      <c r="AN49" s="79">
        <v>438.52839999999998</v>
      </c>
      <c r="AO49" s="79">
        <v>554.34569999999997</v>
      </c>
      <c r="AP49" s="79">
        <v>526.40260000000001</v>
      </c>
      <c r="AQ49" s="79">
        <v>577.94550000000004</v>
      </c>
      <c r="AR49" s="79">
        <v>558.55989999999997</v>
      </c>
      <c r="AS49" s="79">
        <v>699.59849999999994</v>
      </c>
      <c r="AT49" s="79">
        <v>566.47929999999997</v>
      </c>
      <c r="AU49" s="79">
        <v>556.99509999999998</v>
      </c>
      <c r="AV49" s="79">
        <v>567.76279999999997</v>
      </c>
      <c r="AW49" s="79">
        <v>445.97620000000001</v>
      </c>
      <c r="AX49" s="79">
        <v>446.36200000000002</v>
      </c>
      <c r="AY49" s="79">
        <v>440.83319999999998</v>
      </c>
      <c r="AZ49" s="79">
        <v>416.399</v>
      </c>
      <c r="BA49" s="90"/>
      <c r="BB49" s="79">
        <v>445.25580000000002</v>
      </c>
      <c r="BC49" s="79">
        <v>441.41320000000002</v>
      </c>
      <c r="BD49" s="89"/>
      <c r="BE49" s="89"/>
      <c r="BF49" s="89"/>
      <c r="BG49" s="89"/>
      <c r="BH49" s="89"/>
      <c r="BI49" s="89"/>
      <c r="BJ49" s="89"/>
    </row>
    <row r="50" spans="1:62" ht="15.75" customHeight="1" x14ac:dyDescent="0.25">
      <c r="A50" s="79" t="s">
        <v>1082</v>
      </c>
      <c r="B50" s="79" t="s">
        <v>1058</v>
      </c>
      <c r="C50" s="79">
        <v>448.03309821773399</v>
      </c>
      <c r="D50" s="79">
        <v>29433.061004638701</v>
      </c>
      <c r="E50" s="79">
        <v>18714.830803149001</v>
      </c>
      <c r="F50" s="79">
        <v>81405.458753671104</v>
      </c>
      <c r="G50" s="90"/>
      <c r="H50" s="79">
        <v>32.241118537827198</v>
      </c>
      <c r="I50" s="90"/>
      <c r="J50" s="79">
        <v>921.090374018033</v>
      </c>
      <c r="K50" s="79">
        <v>21813.576499083902</v>
      </c>
      <c r="L50" s="79">
        <v>56814.062907302097</v>
      </c>
      <c r="M50" s="79">
        <v>560.98566874502603</v>
      </c>
      <c r="N50" s="79">
        <v>458.34703593660203</v>
      </c>
      <c r="O50" s="79">
        <v>455.66723048515303</v>
      </c>
      <c r="P50" s="79">
        <v>406.23658234135797</v>
      </c>
      <c r="Q50" s="79">
        <v>605.98347128139505</v>
      </c>
      <c r="R50" s="79">
        <v>95541.314306914195</v>
      </c>
      <c r="S50" s="79">
        <v>412.54411922892501</v>
      </c>
      <c r="T50" s="79">
        <v>472.88933143726098</v>
      </c>
      <c r="U50" s="79">
        <v>404.70078356507702</v>
      </c>
      <c r="V50" s="79">
        <v>509.61802714822801</v>
      </c>
      <c r="W50" s="79">
        <v>556.67515489884101</v>
      </c>
      <c r="X50" s="79">
        <v>451.335667841278</v>
      </c>
      <c r="Y50" s="90"/>
      <c r="Z50" s="79">
        <v>386.16965960275502</v>
      </c>
      <c r="AA50" s="79">
        <v>493.48557955891999</v>
      </c>
      <c r="AB50" s="79">
        <v>461.27528740614201</v>
      </c>
      <c r="AC50" s="79">
        <v>445.75894982389201</v>
      </c>
      <c r="AD50" s="79">
        <v>481.89735431858401</v>
      </c>
      <c r="AE50" s="90"/>
      <c r="AF50" s="90"/>
      <c r="AG50" s="90"/>
      <c r="AH50" s="79">
        <v>456.41498982015298</v>
      </c>
      <c r="AI50" s="79">
        <v>420.52508631134702</v>
      </c>
      <c r="AJ50" s="79">
        <v>439.22481723226701</v>
      </c>
      <c r="AK50" s="79">
        <v>493.17805828489401</v>
      </c>
      <c r="AL50" s="79">
        <v>472.10827586592802</v>
      </c>
      <c r="AM50" s="79">
        <v>507.76187642554999</v>
      </c>
      <c r="AN50" s="79">
        <v>435.04750562102203</v>
      </c>
      <c r="AO50" s="79">
        <v>549.09631042967897</v>
      </c>
      <c r="AP50" s="79">
        <v>511.71289442426502</v>
      </c>
      <c r="AQ50" s="79">
        <v>562.45791835233899</v>
      </c>
      <c r="AR50" s="79">
        <v>544.17462749379001</v>
      </c>
      <c r="AS50" s="79">
        <v>657.16480837469101</v>
      </c>
      <c r="AT50" s="79">
        <v>554.418656988473</v>
      </c>
      <c r="AU50" s="79">
        <v>557.66394146575703</v>
      </c>
      <c r="AV50" s="79">
        <v>562.72341274560404</v>
      </c>
      <c r="AW50" s="79">
        <v>444.00009855479499</v>
      </c>
      <c r="AX50" s="79">
        <v>433.05440116734098</v>
      </c>
      <c r="AY50" s="79">
        <v>448.25042125520002</v>
      </c>
      <c r="AZ50" s="79">
        <v>420.23388112655101</v>
      </c>
      <c r="BA50" s="90"/>
      <c r="BB50" s="79">
        <v>478.81380278212202</v>
      </c>
      <c r="BC50" s="79">
        <v>434.652468027694</v>
      </c>
      <c r="BD50" s="89"/>
      <c r="BE50" s="89"/>
      <c r="BF50" s="89"/>
      <c r="BG50" s="89"/>
      <c r="BH50" s="89"/>
      <c r="BI50" s="89"/>
      <c r="BJ50" s="89"/>
    </row>
    <row r="51" spans="1:62" ht="15.75" customHeight="1" x14ac:dyDescent="0.25">
      <c r="A51" s="79" t="s">
        <v>1081</v>
      </c>
      <c r="B51" s="79" t="s">
        <v>1058</v>
      </c>
      <c r="C51" s="79">
        <v>438.598216682128</v>
      </c>
      <c r="D51" s="79">
        <v>29414.163651082901</v>
      </c>
      <c r="E51" s="79">
        <v>18657.488856495798</v>
      </c>
      <c r="F51" s="79">
        <v>81824.034100753095</v>
      </c>
      <c r="G51" s="90"/>
      <c r="H51" s="79">
        <v>31.3159552249403</v>
      </c>
      <c r="I51" s="90"/>
      <c r="J51" s="79">
        <v>808.90639682123503</v>
      </c>
      <c r="K51" s="79">
        <v>21227.6854340262</v>
      </c>
      <c r="L51" s="79">
        <v>57507.160136892402</v>
      </c>
      <c r="M51" s="79">
        <v>559.32299003840399</v>
      </c>
      <c r="N51" s="79">
        <v>459.58371658119597</v>
      </c>
      <c r="O51" s="79">
        <v>457.19843148924701</v>
      </c>
      <c r="P51" s="79">
        <v>403.08581995169999</v>
      </c>
      <c r="Q51" s="79">
        <v>606.15347310972902</v>
      </c>
      <c r="R51" s="79">
        <v>95360.426036702396</v>
      </c>
      <c r="S51" s="79">
        <v>405.32932928354597</v>
      </c>
      <c r="T51" s="79">
        <v>465.21011311520198</v>
      </c>
      <c r="U51" s="79">
        <v>401.40563354530002</v>
      </c>
      <c r="V51" s="79">
        <v>520.51388462588795</v>
      </c>
      <c r="W51" s="79">
        <v>541.00110425665696</v>
      </c>
      <c r="X51" s="79">
        <v>448.50759742682601</v>
      </c>
      <c r="Y51" s="90"/>
      <c r="Z51" s="79">
        <v>387.41475990609399</v>
      </c>
      <c r="AA51" s="79">
        <v>497.45801729850098</v>
      </c>
      <c r="AB51" s="79">
        <v>468.099520160108</v>
      </c>
      <c r="AC51" s="79">
        <v>449.75927946125</v>
      </c>
      <c r="AD51" s="79">
        <v>469.86574441179698</v>
      </c>
      <c r="AE51" s="90"/>
      <c r="AF51" s="90"/>
      <c r="AG51" s="90"/>
      <c r="AH51" s="79">
        <v>468.48385767819298</v>
      </c>
      <c r="AI51" s="79">
        <v>429.49097286274599</v>
      </c>
      <c r="AJ51" s="79">
        <v>446.13206994424098</v>
      </c>
      <c r="AK51" s="79">
        <v>500.64048810978898</v>
      </c>
      <c r="AL51" s="79">
        <v>488.80964489571198</v>
      </c>
      <c r="AM51" s="79">
        <v>523.80312764566099</v>
      </c>
      <c r="AN51" s="79">
        <v>446.19017234651102</v>
      </c>
      <c r="AO51" s="79">
        <v>554.29707915589199</v>
      </c>
      <c r="AP51" s="79">
        <v>530.80032204827398</v>
      </c>
      <c r="AQ51" s="79">
        <v>577.267839436548</v>
      </c>
      <c r="AR51" s="79">
        <v>552.04663703090102</v>
      </c>
      <c r="AS51" s="79">
        <v>885.74596534795296</v>
      </c>
      <c r="AT51" s="79">
        <v>564.06625669762298</v>
      </c>
      <c r="AU51" s="79">
        <v>566.57537578106201</v>
      </c>
      <c r="AV51" s="79">
        <v>575.60763343487702</v>
      </c>
      <c r="AW51" s="79">
        <v>457.320754389326</v>
      </c>
      <c r="AX51" s="79">
        <v>453.86728798888799</v>
      </c>
      <c r="AY51" s="79">
        <v>457.02998738795299</v>
      </c>
      <c r="AZ51" s="79">
        <v>407.13060429400201</v>
      </c>
      <c r="BA51" s="90"/>
      <c r="BB51" s="79">
        <v>447.89328997115899</v>
      </c>
      <c r="BC51" s="79">
        <v>431.69626082369501</v>
      </c>
      <c r="BD51" s="89"/>
      <c r="BE51" s="89"/>
      <c r="BF51" s="89"/>
      <c r="BG51" s="89"/>
      <c r="BH51" s="89"/>
      <c r="BI51" s="89"/>
      <c r="BJ51" s="89"/>
    </row>
    <row r="52" spans="1:62" ht="15.75" customHeight="1" x14ac:dyDescent="0.25">
      <c r="A52" s="79" t="s">
        <v>1080</v>
      </c>
      <c r="B52" s="79" t="s">
        <v>1058</v>
      </c>
      <c r="C52" s="79">
        <v>467.78460957385897</v>
      </c>
      <c r="D52" s="79">
        <v>31048.0826008035</v>
      </c>
      <c r="E52" s="79">
        <v>20532.3509867383</v>
      </c>
      <c r="F52" s="79">
        <v>85606.282544453206</v>
      </c>
      <c r="G52" s="90"/>
      <c r="H52" s="79">
        <v>26.912870656999701</v>
      </c>
      <c r="I52" s="90"/>
      <c r="J52" s="79">
        <v>1290.5851019423901</v>
      </c>
      <c r="K52" s="79">
        <v>23970.380349287101</v>
      </c>
      <c r="L52" s="79">
        <v>58764.038986525498</v>
      </c>
      <c r="M52" s="79">
        <v>571.61272672688801</v>
      </c>
      <c r="N52" s="79">
        <v>476.02666074141598</v>
      </c>
      <c r="O52" s="79">
        <v>469.95743666196103</v>
      </c>
      <c r="P52" s="79">
        <v>418.120548137784</v>
      </c>
      <c r="Q52" s="79">
        <v>620.45347931677304</v>
      </c>
      <c r="R52" s="79">
        <v>62891.439289172602</v>
      </c>
      <c r="S52" s="79">
        <v>418.01562471003001</v>
      </c>
      <c r="T52" s="79">
        <v>464.77692343865198</v>
      </c>
      <c r="U52" s="79">
        <v>398.94267628305499</v>
      </c>
      <c r="V52" s="79">
        <v>529.37071219363895</v>
      </c>
      <c r="W52" s="79">
        <v>555.84084734325904</v>
      </c>
      <c r="X52" s="79">
        <v>461.290586209087</v>
      </c>
      <c r="Y52" s="90"/>
      <c r="Z52" s="79">
        <v>395.24983628572602</v>
      </c>
      <c r="AA52" s="79">
        <v>504.476688337724</v>
      </c>
      <c r="AB52" s="79">
        <v>471.67053426551502</v>
      </c>
      <c r="AC52" s="79">
        <v>456.59641041485401</v>
      </c>
      <c r="AD52" s="79">
        <v>474.48930808216397</v>
      </c>
      <c r="AE52" s="90"/>
      <c r="AF52" s="90"/>
      <c r="AG52" s="90"/>
      <c r="AH52" s="79">
        <v>481.65423692724897</v>
      </c>
      <c r="AI52" s="79">
        <v>447.06017805281402</v>
      </c>
      <c r="AJ52" s="79">
        <v>464.26706254183699</v>
      </c>
      <c r="AK52" s="79">
        <v>527.18466430142598</v>
      </c>
      <c r="AL52" s="79">
        <v>504.44748796473903</v>
      </c>
      <c r="AM52" s="79">
        <v>542.45851835992903</v>
      </c>
      <c r="AN52" s="79">
        <v>464.86422975571702</v>
      </c>
      <c r="AO52" s="79">
        <v>582.26429710113302</v>
      </c>
      <c r="AP52" s="79">
        <v>561.80897825818101</v>
      </c>
      <c r="AQ52" s="79">
        <v>600.93006240784996</v>
      </c>
      <c r="AR52" s="79">
        <v>577.68315525696005</v>
      </c>
      <c r="AS52" s="79">
        <v>745.93006720319704</v>
      </c>
      <c r="AT52" s="79">
        <v>580.73764678011105</v>
      </c>
      <c r="AU52" s="79">
        <v>585.10560731150201</v>
      </c>
      <c r="AV52" s="79">
        <v>597.45320107980797</v>
      </c>
      <c r="AW52" s="79">
        <v>470.353738591595</v>
      </c>
      <c r="AX52" s="79">
        <v>467.10595179119099</v>
      </c>
      <c r="AY52" s="79">
        <v>462.29561427042199</v>
      </c>
      <c r="AZ52" s="79">
        <v>416.080363105012</v>
      </c>
      <c r="BA52" s="90"/>
      <c r="BB52" s="79">
        <v>427.17297593104303</v>
      </c>
      <c r="BC52" s="79">
        <v>468.89611853929398</v>
      </c>
      <c r="BD52" s="89"/>
      <c r="BE52" s="89"/>
      <c r="BF52" s="89"/>
      <c r="BG52" s="89"/>
      <c r="BH52" s="89"/>
      <c r="BI52" s="89"/>
      <c r="BJ52" s="77"/>
    </row>
    <row r="53" spans="1:62" ht="15.75" customHeight="1" x14ac:dyDescent="0.25">
      <c r="A53" s="79" t="s">
        <v>1079</v>
      </c>
      <c r="B53" s="79" t="s">
        <v>1058</v>
      </c>
      <c r="C53" s="79">
        <v>454.600734551887</v>
      </c>
      <c r="D53" s="79">
        <v>30330.629138862299</v>
      </c>
      <c r="E53" s="79">
        <v>20009.7364637873</v>
      </c>
      <c r="F53" s="79">
        <v>83970.990687481695</v>
      </c>
      <c r="G53" s="90"/>
      <c r="H53" s="79">
        <v>33.952236736063803</v>
      </c>
      <c r="I53" s="90"/>
      <c r="J53" s="79">
        <v>1129.8542078625301</v>
      </c>
      <c r="K53" s="79">
        <v>23924.518623762098</v>
      </c>
      <c r="L53" s="79">
        <v>57839.585912882903</v>
      </c>
      <c r="M53" s="79">
        <v>561.99892009634402</v>
      </c>
      <c r="N53" s="79">
        <v>467.40232746642198</v>
      </c>
      <c r="O53" s="79">
        <v>460.93041553693303</v>
      </c>
      <c r="P53" s="79">
        <v>398.34216787506199</v>
      </c>
      <c r="Q53" s="79">
        <v>606.75479479711601</v>
      </c>
      <c r="R53" s="79">
        <v>72465.573724822607</v>
      </c>
      <c r="S53" s="79">
        <v>406.77047288887701</v>
      </c>
      <c r="T53" s="79">
        <v>457.181356965362</v>
      </c>
      <c r="U53" s="79">
        <v>405.55024198513399</v>
      </c>
      <c r="V53" s="79">
        <v>522.56056163139601</v>
      </c>
      <c r="W53" s="79">
        <v>549.02656696718702</v>
      </c>
      <c r="X53" s="79">
        <v>451.16402691245401</v>
      </c>
      <c r="Y53" s="90"/>
      <c r="Z53" s="79">
        <v>390.22138581514002</v>
      </c>
      <c r="AA53" s="79">
        <v>497.00688247504701</v>
      </c>
      <c r="AB53" s="79">
        <v>463.215970652176</v>
      </c>
      <c r="AC53" s="79">
        <v>449.067551411853</v>
      </c>
      <c r="AD53" s="79">
        <v>467.28752720142398</v>
      </c>
      <c r="AE53" s="90"/>
      <c r="AF53" s="90"/>
      <c r="AG53" s="90"/>
      <c r="AH53" s="79">
        <v>465.99613189179598</v>
      </c>
      <c r="AI53" s="79">
        <v>428.16529122034899</v>
      </c>
      <c r="AJ53" s="79">
        <v>445.00244679923901</v>
      </c>
      <c r="AK53" s="79">
        <v>504.12236082501499</v>
      </c>
      <c r="AL53" s="79">
        <v>480.59860784782597</v>
      </c>
      <c r="AM53" s="79">
        <v>520.039200165539</v>
      </c>
      <c r="AN53" s="79">
        <v>441.61098290791</v>
      </c>
      <c r="AO53" s="79">
        <v>553.09274686220999</v>
      </c>
      <c r="AP53" s="79">
        <v>539.55824766870705</v>
      </c>
      <c r="AQ53" s="79">
        <v>578.32776282130601</v>
      </c>
      <c r="AR53" s="79">
        <v>565.70008335104706</v>
      </c>
      <c r="AS53" s="79">
        <v>771.47570759282996</v>
      </c>
      <c r="AT53" s="79">
        <v>574.59679686510106</v>
      </c>
      <c r="AU53" s="79">
        <v>580.43709087087996</v>
      </c>
      <c r="AV53" s="79">
        <v>590.10740045013404</v>
      </c>
      <c r="AW53" s="79">
        <v>462.16814844366701</v>
      </c>
      <c r="AX53" s="79">
        <v>459.57261811203801</v>
      </c>
      <c r="AY53" s="79">
        <v>453.50422044451898</v>
      </c>
      <c r="AZ53" s="79">
        <v>400.74043926884201</v>
      </c>
      <c r="BA53" s="90"/>
      <c r="BB53" s="79">
        <v>407.86283306892199</v>
      </c>
      <c r="BC53" s="79">
        <v>451.02935899527102</v>
      </c>
      <c r="BD53" s="89"/>
      <c r="BE53" s="89"/>
      <c r="BF53" s="89"/>
      <c r="BG53" s="89"/>
      <c r="BH53" s="89"/>
      <c r="BI53" s="89"/>
      <c r="BJ53" s="77"/>
    </row>
    <row r="54" spans="1:62" ht="15.75" customHeight="1" x14ac:dyDescent="0.25">
      <c r="A54" s="79" t="s">
        <v>1078</v>
      </c>
      <c r="B54" s="79" t="s">
        <v>1058</v>
      </c>
      <c r="C54" s="79">
        <v>463.024873517218</v>
      </c>
      <c r="D54" s="79">
        <v>29913.3433936281</v>
      </c>
      <c r="E54" s="79">
        <v>20045.566393360401</v>
      </c>
      <c r="F54" s="79">
        <v>83452.763898593301</v>
      </c>
      <c r="G54" s="90"/>
      <c r="H54" s="79">
        <v>31.0576163258321</v>
      </c>
      <c r="I54" s="90"/>
      <c r="J54" s="79">
        <v>1057.4348412203101</v>
      </c>
      <c r="K54" s="79">
        <v>23466.498464816301</v>
      </c>
      <c r="L54" s="79">
        <v>57593.592517835998</v>
      </c>
      <c r="M54" s="79">
        <v>559.80363805994295</v>
      </c>
      <c r="N54" s="79">
        <v>467.08662796497299</v>
      </c>
      <c r="O54" s="79">
        <v>458.68176240030402</v>
      </c>
      <c r="P54" s="79">
        <v>404.085715071886</v>
      </c>
      <c r="Q54" s="79">
        <v>608.67546119513202</v>
      </c>
      <c r="R54" s="79">
        <v>74594.118671882694</v>
      </c>
      <c r="S54" s="79">
        <v>413.40055525810402</v>
      </c>
      <c r="T54" s="79">
        <v>464.610066779362</v>
      </c>
      <c r="U54" s="79">
        <v>416.23850387014602</v>
      </c>
      <c r="V54" s="79">
        <v>509.765558520154</v>
      </c>
      <c r="W54" s="79">
        <v>553.87863781018098</v>
      </c>
      <c r="X54" s="79">
        <v>452.63463609635102</v>
      </c>
      <c r="Y54" s="90"/>
      <c r="Z54" s="79">
        <v>387.08818088543001</v>
      </c>
      <c r="AA54" s="79">
        <v>497.04490283172402</v>
      </c>
      <c r="AB54" s="79">
        <v>463.162147993698</v>
      </c>
      <c r="AC54" s="79">
        <v>452.47893010411201</v>
      </c>
      <c r="AD54" s="79">
        <v>466.79516814694102</v>
      </c>
      <c r="AE54" s="90"/>
      <c r="AF54" s="90"/>
      <c r="AG54" s="90"/>
      <c r="AH54" s="79">
        <v>478.16603453414001</v>
      </c>
      <c r="AI54" s="79">
        <v>441.61667848171601</v>
      </c>
      <c r="AJ54" s="79">
        <v>457.35303201580399</v>
      </c>
      <c r="AK54" s="79">
        <v>516.13251316589003</v>
      </c>
      <c r="AL54" s="79">
        <v>497.705954007419</v>
      </c>
      <c r="AM54" s="79">
        <v>541.03933058057203</v>
      </c>
      <c r="AN54" s="79">
        <v>455.12298390871501</v>
      </c>
      <c r="AO54" s="79">
        <v>573.13373110128396</v>
      </c>
      <c r="AP54" s="79">
        <v>552.36586569229803</v>
      </c>
      <c r="AQ54" s="79">
        <v>594.15581431108001</v>
      </c>
      <c r="AR54" s="79">
        <v>574.90020024844102</v>
      </c>
      <c r="AS54" s="79">
        <v>697.88409083265105</v>
      </c>
      <c r="AT54" s="79">
        <v>583.35285466170603</v>
      </c>
      <c r="AU54" s="79">
        <v>584.58714836195895</v>
      </c>
      <c r="AV54" s="79">
        <v>594.13478083507903</v>
      </c>
      <c r="AW54" s="79">
        <v>466.22505295758998</v>
      </c>
      <c r="AX54" s="79">
        <v>460.99172138166398</v>
      </c>
      <c r="AY54" s="79">
        <v>459.43189140244698</v>
      </c>
      <c r="AZ54" s="79">
        <v>404.06861168685498</v>
      </c>
      <c r="BA54" s="90"/>
      <c r="BB54" s="79">
        <v>442.23183821385999</v>
      </c>
      <c r="BC54" s="79">
        <v>453.81294467441597</v>
      </c>
      <c r="BD54" s="89"/>
      <c r="BE54" s="89"/>
      <c r="BF54" s="89"/>
      <c r="BG54" s="89"/>
      <c r="BH54" s="89"/>
      <c r="BI54" s="89"/>
      <c r="BJ54" s="77"/>
    </row>
    <row r="55" spans="1:62" ht="15.75" customHeight="1" x14ac:dyDescent="0.25">
      <c r="A55" s="79" t="s">
        <v>1077</v>
      </c>
      <c r="B55" s="79" t="s">
        <v>1058</v>
      </c>
      <c r="C55" s="79">
        <v>463.44464604890601</v>
      </c>
      <c r="D55" s="79">
        <v>30208.549229583899</v>
      </c>
      <c r="E55" s="79">
        <v>20118.823508273199</v>
      </c>
      <c r="F55" s="79">
        <v>82985.508499767195</v>
      </c>
      <c r="G55" s="90"/>
      <c r="H55" s="79">
        <v>34.877025718620501</v>
      </c>
      <c r="I55" s="90"/>
      <c r="J55" s="79">
        <v>1074.34052635699</v>
      </c>
      <c r="K55" s="79">
        <v>23589.457292984102</v>
      </c>
      <c r="L55" s="79">
        <v>57284.685175669103</v>
      </c>
      <c r="M55" s="79">
        <v>554.45182375059096</v>
      </c>
      <c r="N55" s="79">
        <v>461.73420005396298</v>
      </c>
      <c r="O55" s="79">
        <v>457.94367399625997</v>
      </c>
      <c r="P55" s="79">
        <v>403.26609371730802</v>
      </c>
      <c r="Q55" s="79">
        <v>612.52629378194695</v>
      </c>
      <c r="R55" s="79">
        <v>74711.2727843912</v>
      </c>
      <c r="S55" s="79">
        <v>414.07093996863199</v>
      </c>
      <c r="T55" s="79">
        <v>465.12860553672601</v>
      </c>
      <c r="U55" s="79">
        <v>417.92701054405302</v>
      </c>
      <c r="V55" s="79">
        <v>516.31319108773505</v>
      </c>
      <c r="W55" s="79">
        <v>556.159946668055</v>
      </c>
      <c r="X55" s="79">
        <v>452.50729121089802</v>
      </c>
      <c r="Y55" s="90"/>
      <c r="Z55" s="79">
        <v>388.73206045600301</v>
      </c>
      <c r="AA55" s="79">
        <v>494.08823494439702</v>
      </c>
      <c r="AB55" s="79">
        <v>457.98133055263202</v>
      </c>
      <c r="AC55" s="79">
        <v>444.21154114916902</v>
      </c>
      <c r="AD55" s="79">
        <v>461.93058683056898</v>
      </c>
      <c r="AE55" s="90"/>
      <c r="AF55" s="90"/>
      <c r="AG55" s="90"/>
      <c r="AH55" s="79">
        <v>470.437606801078</v>
      </c>
      <c r="AI55" s="79">
        <v>436.47325558684298</v>
      </c>
      <c r="AJ55" s="79">
        <v>455.703457941095</v>
      </c>
      <c r="AK55" s="79">
        <v>514.37775337388098</v>
      </c>
      <c r="AL55" s="79">
        <v>492.60622453006198</v>
      </c>
      <c r="AM55" s="79">
        <v>532.26993939386796</v>
      </c>
      <c r="AN55" s="79">
        <v>453.17308867319298</v>
      </c>
      <c r="AO55" s="79">
        <v>565.25266560666796</v>
      </c>
      <c r="AP55" s="79">
        <v>547.762001107635</v>
      </c>
      <c r="AQ55" s="79">
        <v>589.27467930178295</v>
      </c>
      <c r="AR55" s="79">
        <v>568.72625180446198</v>
      </c>
      <c r="AS55" s="79">
        <v>681.187540442564</v>
      </c>
      <c r="AT55" s="79">
        <v>574.57350443734299</v>
      </c>
      <c r="AU55" s="79">
        <v>576.14589124546103</v>
      </c>
      <c r="AV55" s="79">
        <v>581.90216258849296</v>
      </c>
      <c r="AW55" s="79">
        <v>455.37072925520499</v>
      </c>
      <c r="AX55" s="79">
        <v>450.38676453241698</v>
      </c>
      <c r="AY55" s="79">
        <v>446.24753134548001</v>
      </c>
      <c r="AZ55" s="79">
        <v>397.81939089132902</v>
      </c>
      <c r="BA55" s="90"/>
      <c r="BB55" s="79">
        <v>435.22916811128198</v>
      </c>
      <c r="BC55" s="79">
        <v>447.44680044258803</v>
      </c>
      <c r="BD55" s="89"/>
      <c r="BE55" s="89"/>
      <c r="BF55" s="89"/>
      <c r="BG55" s="89"/>
      <c r="BH55" s="89"/>
      <c r="BI55" s="89"/>
      <c r="BJ55" s="77"/>
    </row>
    <row r="56" spans="1:62" ht="15.75" customHeight="1" x14ac:dyDescent="0.25">
      <c r="A56" s="79" t="s">
        <v>1076</v>
      </c>
      <c r="B56" s="79" t="s">
        <v>1058</v>
      </c>
      <c r="C56" s="79">
        <v>454.60147769009399</v>
      </c>
      <c r="D56" s="79">
        <v>30289.483342372499</v>
      </c>
      <c r="E56" s="79">
        <v>20100.9324178723</v>
      </c>
      <c r="F56" s="79">
        <v>83420.153017140707</v>
      </c>
      <c r="G56" s="90"/>
      <c r="H56" s="79">
        <v>34.529968492907599</v>
      </c>
      <c r="I56" s="90"/>
      <c r="J56" s="79">
        <v>1044.3318848178501</v>
      </c>
      <c r="K56" s="79">
        <v>23703.2547062044</v>
      </c>
      <c r="L56" s="79">
        <v>57432.214457330003</v>
      </c>
      <c r="M56" s="79">
        <v>556.69760456029303</v>
      </c>
      <c r="N56" s="79">
        <v>461.171140397638</v>
      </c>
      <c r="O56" s="79">
        <v>457.55424547578798</v>
      </c>
      <c r="P56" s="79">
        <v>401.07606618590103</v>
      </c>
      <c r="Q56" s="79">
        <v>607.794709729229</v>
      </c>
      <c r="R56" s="79">
        <v>74399.204200706401</v>
      </c>
      <c r="S56" s="79">
        <v>410.82392861062698</v>
      </c>
      <c r="T56" s="79">
        <v>459.81216989792699</v>
      </c>
      <c r="U56" s="79">
        <v>415.73307234487402</v>
      </c>
      <c r="V56" s="79">
        <v>520.72745575586896</v>
      </c>
      <c r="W56" s="79">
        <v>548.83796410997797</v>
      </c>
      <c r="X56" s="79">
        <v>448.19223926080002</v>
      </c>
      <c r="Y56" s="90"/>
      <c r="Z56" s="79">
        <v>386.73552694837798</v>
      </c>
      <c r="AA56" s="79">
        <v>489.769895009121</v>
      </c>
      <c r="AB56" s="79">
        <v>455.307838231875</v>
      </c>
      <c r="AC56" s="79">
        <v>443.61953259113199</v>
      </c>
      <c r="AD56" s="79">
        <v>459.61096181071298</v>
      </c>
      <c r="AE56" s="90"/>
      <c r="AF56" s="90"/>
      <c r="AG56" s="90"/>
      <c r="AH56" s="79">
        <v>470.60157633173901</v>
      </c>
      <c r="AI56" s="79">
        <v>436.11765635246599</v>
      </c>
      <c r="AJ56" s="79">
        <v>453.74586543007302</v>
      </c>
      <c r="AK56" s="79">
        <v>512.06834612708599</v>
      </c>
      <c r="AL56" s="79">
        <v>491.912702914367</v>
      </c>
      <c r="AM56" s="79">
        <v>529.172707637896</v>
      </c>
      <c r="AN56" s="79">
        <v>446.75677631183902</v>
      </c>
      <c r="AO56" s="79">
        <v>557.50671094976997</v>
      </c>
      <c r="AP56" s="79">
        <v>537.94423900206505</v>
      </c>
      <c r="AQ56" s="79">
        <v>577.89575183461295</v>
      </c>
      <c r="AR56" s="79">
        <v>556.84331998373398</v>
      </c>
      <c r="AS56" s="79">
        <v>657.45151819265004</v>
      </c>
      <c r="AT56" s="79">
        <v>565.24489081145396</v>
      </c>
      <c r="AU56" s="79">
        <v>567.64597263437599</v>
      </c>
      <c r="AV56" s="79">
        <v>573.58702861129098</v>
      </c>
      <c r="AW56" s="79">
        <v>446.39252814482597</v>
      </c>
      <c r="AX56" s="79">
        <v>443.795568885286</v>
      </c>
      <c r="AY56" s="79">
        <v>440.08336970258699</v>
      </c>
      <c r="AZ56" s="79">
        <v>392.04085510348398</v>
      </c>
      <c r="BA56" s="90"/>
      <c r="BB56" s="79">
        <v>416.99281813535202</v>
      </c>
      <c r="BC56" s="79">
        <v>444.02205931541999</v>
      </c>
      <c r="BD56" s="89"/>
      <c r="BE56" s="89"/>
      <c r="BF56" s="89"/>
      <c r="BG56" s="89"/>
      <c r="BH56" s="89"/>
      <c r="BI56" s="89"/>
      <c r="BJ56" s="77"/>
    </row>
    <row r="57" spans="1:62" ht="15.75" customHeight="1" x14ac:dyDescent="0.25">
      <c r="A57" s="79" t="s">
        <v>1075</v>
      </c>
      <c r="B57" s="79" t="s">
        <v>1058</v>
      </c>
      <c r="C57" s="79">
        <v>457.12595120138099</v>
      </c>
      <c r="D57" s="79">
        <v>30963.4383049559</v>
      </c>
      <c r="E57" s="79">
        <v>20277.2058035523</v>
      </c>
      <c r="F57" s="79">
        <v>83583.6656928374</v>
      </c>
      <c r="G57" s="90"/>
      <c r="H57" s="79">
        <v>36.7516616376138</v>
      </c>
      <c r="I57" s="90"/>
      <c r="J57" s="79">
        <v>1116.12657934816</v>
      </c>
      <c r="K57" s="79">
        <v>23623.757924459602</v>
      </c>
      <c r="L57" s="79">
        <v>57466.168295975804</v>
      </c>
      <c r="M57" s="79">
        <v>558.55206163824096</v>
      </c>
      <c r="N57" s="79">
        <v>466.37078583399898</v>
      </c>
      <c r="O57" s="79">
        <v>460.86812921609499</v>
      </c>
      <c r="P57" s="79">
        <v>403.48241697871998</v>
      </c>
      <c r="Q57" s="79">
        <v>615.88279680255698</v>
      </c>
      <c r="R57" s="79">
        <v>75398.570236400396</v>
      </c>
      <c r="S57" s="79">
        <v>418.25022186840903</v>
      </c>
      <c r="T57" s="79">
        <v>466.07944269110698</v>
      </c>
      <c r="U57" s="79">
        <v>418.78353381684002</v>
      </c>
      <c r="V57" s="79">
        <v>526.971578653439</v>
      </c>
      <c r="W57" s="79">
        <v>551.45469178396297</v>
      </c>
      <c r="X57" s="79">
        <v>453.93305679722602</v>
      </c>
      <c r="Y57" s="90"/>
      <c r="Z57" s="79">
        <v>389.179469130477</v>
      </c>
      <c r="AA57" s="79">
        <v>488.94374481047998</v>
      </c>
      <c r="AB57" s="79">
        <v>454.69538028728903</v>
      </c>
      <c r="AC57" s="79">
        <v>443.98675645348402</v>
      </c>
      <c r="AD57" s="79">
        <v>460.38169245380999</v>
      </c>
      <c r="AE57" s="90"/>
      <c r="AF57" s="90"/>
      <c r="AG57" s="90"/>
      <c r="AH57" s="79">
        <v>465.17163899763699</v>
      </c>
      <c r="AI57" s="79">
        <v>430.35505303982399</v>
      </c>
      <c r="AJ57" s="79">
        <v>448.03605912559698</v>
      </c>
      <c r="AK57" s="79">
        <v>505.62494109298399</v>
      </c>
      <c r="AL57" s="79">
        <v>482.22974286833897</v>
      </c>
      <c r="AM57" s="79">
        <v>527.49299569810296</v>
      </c>
      <c r="AN57" s="79">
        <v>445.64450127968399</v>
      </c>
      <c r="AO57" s="79">
        <v>553.28979448249595</v>
      </c>
      <c r="AP57" s="79">
        <v>535.36103362711299</v>
      </c>
      <c r="AQ57" s="79">
        <v>573.45689679073303</v>
      </c>
      <c r="AR57" s="79">
        <v>555.40103429550197</v>
      </c>
      <c r="AS57" s="79">
        <v>656.78836103147296</v>
      </c>
      <c r="AT57" s="79">
        <v>563.37924443810596</v>
      </c>
      <c r="AU57" s="79">
        <v>564.65949049342896</v>
      </c>
      <c r="AV57" s="79">
        <v>573.67459588087002</v>
      </c>
      <c r="AW57" s="79">
        <v>449.62715324149599</v>
      </c>
      <c r="AX57" s="79">
        <v>449.975440800792</v>
      </c>
      <c r="AY57" s="79">
        <v>448.32429537720702</v>
      </c>
      <c r="AZ57" s="79">
        <v>397.46271943350303</v>
      </c>
      <c r="BA57" s="90"/>
      <c r="BB57" s="79">
        <v>437.55361983876702</v>
      </c>
      <c r="BC57" s="79">
        <v>452.53314670128799</v>
      </c>
      <c r="BD57" s="89"/>
      <c r="BE57" s="89"/>
      <c r="BF57" s="89"/>
      <c r="BG57" s="89"/>
      <c r="BH57" s="89"/>
      <c r="BI57" s="89"/>
      <c r="BJ57" s="77"/>
    </row>
    <row r="58" spans="1:62" ht="15.75" customHeight="1" x14ac:dyDescent="0.25">
      <c r="A58" s="79" t="s">
        <v>1074</v>
      </c>
      <c r="B58" s="79" t="s">
        <v>1058</v>
      </c>
      <c r="C58" s="79">
        <v>462.49125207526799</v>
      </c>
      <c r="D58" s="79">
        <v>30239.025742497499</v>
      </c>
      <c r="E58" s="79">
        <v>19950.245034368501</v>
      </c>
      <c r="F58" s="79">
        <v>82172.508833363405</v>
      </c>
      <c r="G58" s="90"/>
      <c r="H58" s="79">
        <v>33.337604067024003</v>
      </c>
      <c r="I58" s="90"/>
      <c r="J58" s="79">
        <v>1036.21633590549</v>
      </c>
      <c r="K58" s="79">
        <v>23720.007353419001</v>
      </c>
      <c r="L58" s="79">
        <v>57525.628201070598</v>
      </c>
      <c r="M58" s="79">
        <v>556.86507964190605</v>
      </c>
      <c r="N58" s="79">
        <v>463.46311589252298</v>
      </c>
      <c r="O58" s="79">
        <v>462.078651665449</v>
      </c>
      <c r="P58" s="79">
        <v>404.66542227663302</v>
      </c>
      <c r="Q58" s="79">
        <v>616.78342835668695</v>
      </c>
      <c r="R58" s="79">
        <v>76656.942399724998</v>
      </c>
      <c r="S58" s="79">
        <v>419.97281023169</v>
      </c>
      <c r="T58" s="79">
        <v>474.52752809628799</v>
      </c>
      <c r="U58" s="79">
        <v>424.85824599292198</v>
      </c>
      <c r="V58" s="79">
        <v>519.21151833465603</v>
      </c>
      <c r="W58" s="79">
        <v>561.53323062647701</v>
      </c>
      <c r="X58" s="79">
        <v>460.60224298757697</v>
      </c>
      <c r="Y58" s="90"/>
      <c r="Z58" s="79">
        <v>399.12439294679399</v>
      </c>
      <c r="AA58" s="79">
        <v>499.75040219190998</v>
      </c>
      <c r="AB58" s="79">
        <v>462.312995602787</v>
      </c>
      <c r="AC58" s="79">
        <v>448.68376546802</v>
      </c>
      <c r="AD58" s="79">
        <v>467.03589445829999</v>
      </c>
      <c r="AE58" s="90"/>
      <c r="AF58" s="90"/>
      <c r="AG58" s="90"/>
      <c r="AH58" s="79">
        <v>460.00719960376802</v>
      </c>
      <c r="AI58" s="79">
        <v>425.75577683905101</v>
      </c>
      <c r="AJ58" s="79">
        <v>444.88043429053999</v>
      </c>
      <c r="AK58" s="79">
        <v>504.65978499784899</v>
      </c>
      <c r="AL58" s="79">
        <v>483.09850219399601</v>
      </c>
      <c r="AM58" s="79">
        <v>528.06201285413499</v>
      </c>
      <c r="AN58" s="79">
        <v>447.668399714408</v>
      </c>
      <c r="AO58" s="79">
        <v>562.09321182777103</v>
      </c>
      <c r="AP58" s="79">
        <v>539.09500761771596</v>
      </c>
      <c r="AQ58" s="79">
        <v>578.648493599527</v>
      </c>
      <c r="AR58" s="79">
        <v>558.773774257848</v>
      </c>
      <c r="AS58" s="79">
        <v>661.41224193219705</v>
      </c>
      <c r="AT58" s="79">
        <v>567.96638661206998</v>
      </c>
      <c r="AU58" s="79">
        <v>571.00766812872303</v>
      </c>
      <c r="AV58" s="79">
        <v>577.84739176196797</v>
      </c>
      <c r="AW58" s="79">
        <v>452.40647710467499</v>
      </c>
      <c r="AX58" s="79">
        <v>451.52909868311201</v>
      </c>
      <c r="AY58" s="79">
        <v>450.99750325893899</v>
      </c>
      <c r="AZ58" s="79">
        <v>405.56791385313301</v>
      </c>
      <c r="BA58" s="90"/>
      <c r="BB58" s="79">
        <v>421.18033029172301</v>
      </c>
      <c r="BC58" s="79">
        <v>455.41601945270202</v>
      </c>
      <c r="BD58" s="89"/>
      <c r="BE58" s="89"/>
      <c r="BF58" s="89"/>
      <c r="BG58" s="89"/>
      <c r="BH58" s="89"/>
      <c r="BI58" s="89"/>
      <c r="BJ58" s="77"/>
    </row>
    <row r="59" spans="1:62" ht="15.75" customHeight="1" x14ac:dyDescent="0.25">
      <c r="A59" s="79" t="s">
        <v>1073</v>
      </c>
      <c r="B59" s="79" t="s">
        <v>1058</v>
      </c>
      <c r="C59" s="79">
        <v>460.97634851635098</v>
      </c>
      <c r="D59" s="79">
        <v>30242.975309428901</v>
      </c>
      <c r="E59" s="79">
        <v>19976.085752411302</v>
      </c>
      <c r="F59" s="79">
        <v>82828.978942827001</v>
      </c>
      <c r="G59" s="90"/>
      <c r="H59" s="79">
        <v>32.944835180972603</v>
      </c>
      <c r="I59" s="90"/>
      <c r="J59" s="79">
        <v>1006.79927152421</v>
      </c>
      <c r="K59" s="79">
        <v>23499.612634286899</v>
      </c>
      <c r="L59" s="79">
        <v>57316.050269211497</v>
      </c>
      <c r="M59" s="79">
        <v>558.98510460463899</v>
      </c>
      <c r="N59" s="79">
        <v>468.22970008091698</v>
      </c>
      <c r="O59" s="79">
        <v>465.55192904111198</v>
      </c>
      <c r="P59" s="79">
        <v>405.90586131656403</v>
      </c>
      <c r="Q59" s="79">
        <v>618.52708132657403</v>
      </c>
      <c r="R59" s="79">
        <v>76299.846247508205</v>
      </c>
      <c r="S59" s="79">
        <v>416.02778281192599</v>
      </c>
      <c r="T59" s="79">
        <v>465.32364201649301</v>
      </c>
      <c r="U59" s="79">
        <v>418.51445301501798</v>
      </c>
      <c r="V59" s="79">
        <v>510.643535992507</v>
      </c>
      <c r="W59" s="79">
        <v>547.83067541604305</v>
      </c>
      <c r="X59" s="79">
        <v>452.67473626258101</v>
      </c>
      <c r="Y59" s="90"/>
      <c r="Z59" s="79">
        <v>389.12601902661697</v>
      </c>
      <c r="AA59" s="79">
        <v>492.472309169639</v>
      </c>
      <c r="AB59" s="79">
        <v>457.420056361391</v>
      </c>
      <c r="AC59" s="79">
        <v>445.76271062183002</v>
      </c>
      <c r="AD59" s="79">
        <v>465.14863610751701</v>
      </c>
      <c r="AE59" s="90"/>
      <c r="AF59" s="90"/>
      <c r="AG59" s="90"/>
      <c r="AH59" s="79">
        <v>462.92445782922402</v>
      </c>
      <c r="AI59" s="79">
        <v>429.01202711239</v>
      </c>
      <c r="AJ59" s="79">
        <v>450.29674933753802</v>
      </c>
      <c r="AK59" s="79">
        <v>509.84154541489698</v>
      </c>
      <c r="AL59" s="79">
        <v>489.45230026722197</v>
      </c>
      <c r="AM59" s="79">
        <v>532.72628504629495</v>
      </c>
      <c r="AN59" s="79">
        <v>452.05179881915302</v>
      </c>
      <c r="AO59" s="79">
        <v>567.83392919051005</v>
      </c>
      <c r="AP59" s="79">
        <v>546.06470071759702</v>
      </c>
      <c r="AQ59" s="79">
        <v>584.95607240172399</v>
      </c>
      <c r="AR59" s="79">
        <v>558.60591880690095</v>
      </c>
      <c r="AS59" s="79">
        <v>665.04345423792097</v>
      </c>
      <c r="AT59" s="79">
        <v>561.50487296051301</v>
      </c>
      <c r="AU59" s="79">
        <v>565.89981782888799</v>
      </c>
      <c r="AV59" s="79">
        <v>574.06604914546995</v>
      </c>
      <c r="AW59" s="79">
        <v>448.77568618473799</v>
      </c>
      <c r="AX59" s="79">
        <v>447.67344336638399</v>
      </c>
      <c r="AY59" s="79">
        <v>447.52950160478201</v>
      </c>
      <c r="AZ59" s="79">
        <v>399.01636325232602</v>
      </c>
      <c r="BA59" s="90"/>
      <c r="BB59" s="79">
        <v>416.36256860811699</v>
      </c>
      <c r="BC59" s="79">
        <v>451.654413805849</v>
      </c>
      <c r="BD59" s="89"/>
      <c r="BE59" s="89"/>
      <c r="BF59" s="89"/>
      <c r="BG59" s="89"/>
      <c r="BH59" s="89"/>
      <c r="BI59" s="89"/>
      <c r="BJ59" s="77"/>
    </row>
    <row r="60" spans="1:62" ht="15.75" customHeight="1" x14ac:dyDescent="0.25">
      <c r="A60" s="79" t="s">
        <v>1072</v>
      </c>
      <c r="B60" s="79" t="s">
        <v>1058</v>
      </c>
      <c r="C60" s="79">
        <v>469.16642273336703</v>
      </c>
      <c r="D60" s="79">
        <v>30664.411077550099</v>
      </c>
      <c r="E60" s="79">
        <v>20263.8705214158</v>
      </c>
      <c r="F60" s="79">
        <v>83373.7722323817</v>
      </c>
      <c r="G60" s="90"/>
      <c r="H60" s="79">
        <v>36.119707222004699</v>
      </c>
      <c r="I60" s="90"/>
      <c r="J60" s="79">
        <v>1000.90201289296</v>
      </c>
      <c r="K60" s="79">
        <v>23570.5883254699</v>
      </c>
      <c r="L60" s="79">
        <v>57384.414285998297</v>
      </c>
      <c r="M60" s="79">
        <v>557.257584980312</v>
      </c>
      <c r="N60" s="79">
        <v>465.220705297628</v>
      </c>
      <c r="O60" s="79">
        <v>462.09934028711399</v>
      </c>
      <c r="P60" s="79">
        <v>404.63042538138899</v>
      </c>
      <c r="Q60" s="79">
        <v>614.22481188461404</v>
      </c>
      <c r="R60" s="79">
        <v>75635.674833191995</v>
      </c>
      <c r="S60" s="79">
        <v>412.257681375191</v>
      </c>
      <c r="T60" s="79">
        <v>464.24863548893597</v>
      </c>
      <c r="U60" s="79">
        <v>418.01344924960802</v>
      </c>
      <c r="V60" s="79">
        <v>516.78755064720497</v>
      </c>
      <c r="W60" s="79">
        <v>551.27213413578602</v>
      </c>
      <c r="X60" s="79">
        <v>456.11703896627603</v>
      </c>
      <c r="Y60" s="90"/>
      <c r="Z60" s="79">
        <v>394.380389317077</v>
      </c>
      <c r="AA60" s="79">
        <v>498.936573828154</v>
      </c>
      <c r="AB60" s="79">
        <v>464.03380139495499</v>
      </c>
      <c r="AC60" s="79">
        <v>451.38634489905098</v>
      </c>
      <c r="AD60" s="79">
        <v>471.55243108210902</v>
      </c>
      <c r="AE60" s="90"/>
      <c r="AF60" s="90"/>
      <c r="AG60" s="90"/>
      <c r="AH60" s="79">
        <v>465.30510283877999</v>
      </c>
      <c r="AI60" s="79">
        <v>429.19858295107798</v>
      </c>
      <c r="AJ60" s="79">
        <v>448.80007218487401</v>
      </c>
      <c r="AK60" s="79">
        <v>507.51494774134198</v>
      </c>
      <c r="AL60" s="79">
        <v>484.89500349227399</v>
      </c>
      <c r="AM60" s="79">
        <v>523.43462774713805</v>
      </c>
      <c r="AN60" s="79">
        <v>443.92143344981503</v>
      </c>
      <c r="AO60" s="79">
        <v>555.72546814730902</v>
      </c>
      <c r="AP60" s="79">
        <v>536.74610630564098</v>
      </c>
      <c r="AQ60" s="79">
        <v>577.39391648788296</v>
      </c>
      <c r="AR60" s="79">
        <v>560.38396910614699</v>
      </c>
      <c r="AS60" s="79">
        <v>677.91801945315001</v>
      </c>
      <c r="AT60" s="79">
        <v>570.66475382616704</v>
      </c>
      <c r="AU60" s="79">
        <v>573.65811430820804</v>
      </c>
      <c r="AV60" s="79">
        <v>582.61675768735802</v>
      </c>
      <c r="AW60" s="79">
        <v>456.00674156931598</v>
      </c>
      <c r="AX60" s="79">
        <v>454.43013112477303</v>
      </c>
      <c r="AY60" s="79">
        <v>455.66896218766698</v>
      </c>
      <c r="AZ60" s="79">
        <v>409.47333970684502</v>
      </c>
      <c r="BA60" s="90"/>
      <c r="BB60" s="79">
        <v>435.75011075959998</v>
      </c>
      <c r="BC60" s="79">
        <v>460.91158054795699</v>
      </c>
      <c r="BD60" s="89"/>
      <c r="BE60" s="89"/>
      <c r="BF60" s="89"/>
      <c r="BG60" s="89"/>
      <c r="BH60" s="89"/>
      <c r="BI60" s="89"/>
      <c r="BJ60" s="77"/>
    </row>
    <row r="61" spans="1:62" ht="15.75" customHeight="1" x14ac:dyDescent="0.25">
      <c r="A61" s="79" t="s">
        <v>1071</v>
      </c>
      <c r="B61" s="79" t="s">
        <v>1058</v>
      </c>
      <c r="C61" s="79">
        <v>445.70849189562398</v>
      </c>
      <c r="D61" s="79">
        <v>30758.922891670001</v>
      </c>
      <c r="E61" s="79">
        <v>20121.9543086269</v>
      </c>
      <c r="F61" s="79">
        <v>82101.441243110094</v>
      </c>
      <c r="G61" s="90"/>
      <c r="H61" s="79">
        <v>29.652847900226998</v>
      </c>
      <c r="I61" s="90"/>
      <c r="J61" s="79">
        <v>1072.5271032123201</v>
      </c>
      <c r="K61" s="79">
        <v>23772.949115732899</v>
      </c>
      <c r="L61" s="79">
        <v>57292.631534570501</v>
      </c>
      <c r="M61" s="79">
        <v>558.91180219080604</v>
      </c>
      <c r="N61" s="79">
        <v>469.40387254495403</v>
      </c>
      <c r="O61" s="79">
        <v>465.28252006570102</v>
      </c>
      <c r="P61" s="79">
        <v>410.60619448759797</v>
      </c>
      <c r="Q61" s="79">
        <v>625.48118270564601</v>
      </c>
      <c r="R61" s="79">
        <v>76417.397581162804</v>
      </c>
      <c r="S61" s="79">
        <v>421.29415517861298</v>
      </c>
      <c r="T61" s="79">
        <v>479.992865111924</v>
      </c>
      <c r="U61" s="79">
        <v>422.05632496862802</v>
      </c>
      <c r="V61" s="79">
        <v>531.07435903810199</v>
      </c>
      <c r="W61" s="79">
        <v>553.26016681626402</v>
      </c>
      <c r="X61" s="79">
        <v>459.462929134717</v>
      </c>
      <c r="Y61" s="90"/>
      <c r="Z61" s="79">
        <v>390.49819362671099</v>
      </c>
      <c r="AA61" s="79">
        <v>496.58324364780498</v>
      </c>
      <c r="AB61" s="79">
        <v>460.45816115412498</v>
      </c>
      <c r="AC61" s="79">
        <v>444.84072950652302</v>
      </c>
      <c r="AD61" s="79">
        <v>467.35780276702798</v>
      </c>
      <c r="AE61" s="90"/>
      <c r="AF61" s="90"/>
      <c r="AG61" s="90"/>
      <c r="AH61" s="79">
        <v>471.89743050163997</v>
      </c>
      <c r="AI61" s="79">
        <v>429.517178005424</v>
      </c>
      <c r="AJ61" s="79">
        <v>448.21499398013702</v>
      </c>
      <c r="AK61" s="79">
        <v>497.36744194590398</v>
      </c>
      <c r="AL61" s="79">
        <v>476.12917931986101</v>
      </c>
      <c r="AM61" s="79">
        <v>519.94398177786604</v>
      </c>
      <c r="AN61" s="79">
        <v>436.178556537151</v>
      </c>
      <c r="AO61" s="79">
        <v>551.19955712661704</v>
      </c>
      <c r="AP61" s="79">
        <v>520.36125902473896</v>
      </c>
      <c r="AQ61" s="79">
        <v>563.07236621777895</v>
      </c>
      <c r="AR61" s="79">
        <v>543.42615905155697</v>
      </c>
      <c r="AS61" s="79">
        <v>637.04039480610504</v>
      </c>
      <c r="AT61" s="79">
        <v>548.169634576058</v>
      </c>
      <c r="AU61" s="79">
        <v>553.65596723259898</v>
      </c>
      <c r="AV61" s="79">
        <v>558.33670546237897</v>
      </c>
      <c r="AW61" s="79">
        <v>440.25013348172502</v>
      </c>
      <c r="AX61" s="79">
        <v>437.38654798844101</v>
      </c>
      <c r="AY61" s="79">
        <v>448.224953688222</v>
      </c>
      <c r="AZ61" s="79">
        <v>401.75153211164798</v>
      </c>
      <c r="BA61" s="90"/>
      <c r="BB61" s="79">
        <v>414.98635521783802</v>
      </c>
      <c r="BC61" s="79">
        <v>448.11463244383998</v>
      </c>
      <c r="BD61" s="89"/>
      <c r="BE61" s="89"/>
      <c r="BF61" s="89"/>
      <c r="BG61" s="89"/>
      <c r="BH61" s="89"/>
      <c r="BI61" s="89"/>
      <c r="BJ61" s="77"/>
    </row>
    <row r="62" spans="1:62" ht="15.75" customHeight="1" x14ac:dyDescent="0.25">
      <c r="A62" s="79" t="s">
        <v>1070</v>
      </c>
      <c r="B62" s="79" t="s">
        <v>1058</v>
      </c>
      <c r="C62" s="79">
        <v>462.85688974895402</v>
      </c>
      <c r="D62" s="79">
        <v>30716.498441040501</v>
      </c>
      <c r="E62" s="79">
        <v>20155.8989098321</v>
      </c>
      <c r="F62" s="79">
        <v>83483.955830145904</v>
      </c>
      <c r="G62" s="90"/>
      <c r="H62" s="79">
        <v>25.425440705504499</v>
      </c>
      <c r="I62" s="90"/>
      <c r="J62" s="79">
        <v>999.13240205657098</v>
      </c>
      <c r="K62" s="79">
        <v>23858.576162196099</v>
      </c>
      <c r="L62" s="79">
        <v>57688.656669125099</v>
      </c>
      <c r="M62" s="79">
        <v>561.21879780186202</v>
      </c>
      <c r="N62" s="79">
        <v>466.46176035704502</v>
      </c>
      <c r="O62" s="79">
        <v>465.78356636138602</v>
      </c>
      <c r="P62" s="79">
        <v>402.59420419373299</v>
      </c>
      <c r="Q62" s="79">
        <v>612.34633541462995</v>
      </c>
      <c r="R62" s="79">
        <v>75196.157126963706</v>
      </c>
      <c r="S62" s="79">
        <v>412.27935557624301</v>
      </c>
      <c r="T62" s="79">
        <v>466.51878689303697</v>
      </c>
      <c r="U62" s="79">
        <v>418.03310027779401</v>
      </c>
      <c r="V62" s="79">
        <v>523.47257242195701</v>
      </c>
      <c r="W62" s="79">
        <v>557.87352629125701</v>
      </c>
      <c r="X62" s="79">
        <v>463.66137750654701</v>
      </c>
      <c r="Y62" s="90"/>
      <c r="Z62" s="79">
        <v>402.76839380788601</v>
      </c>
      <c r="AA62" s="79">
        <v>507.05639521473603</v>
      </c>
      <c r="AB62" s="79">
        <v>471.42822210026901</v>
      </c>
      <c r="AC62" s="79">
        <v>456.306501421186</v>
      </c>
      <c r="AD62" s="79">
        <v>470.60986916498098</v>
      </c>
      <c r="AE62" s="90"/>
      <c r="AF62" s="90"/>
      <c r="AG62" s="90"/>
      <c r="AH62" s="79">
        <v>464.97922189202501</v>
      </c>
      <c r="AI62" s="79">
        <v>426.93836789111498</v>
      </c>
      <c r="AJ62" s="79">
        <v>445.44068223427797</v>
      </c>
      <c r="AK62" s="79">
        <v>502.21849199161699</v>
      </c>
      <c r="AL62" s="79">
        <v>481.64270070564402</v>
      </c>
      <c r="AM62" s="79">
        <v>526.67899014295404</v>
      </c>
      <c r="AN62" s="79">
        <v>444.60643063266099</v>
      </c>
      <c r="AO62" s="79">
        <v>561.05150167899501</v>
      </c>
      <c r="AP62" s="79">
        <v>540.09039504555403</v>
      </c>
      <c r="AQ62" s="79">
        <v>581.98352236855305</v>
      </c>
      <c r="AR62" s="79">
        <v>562.72981001892697</v>
      </c>
      <c r="AS62" s="79">
        <v>671.46541736729296</v>
      </c>
      <c r="AT62" s="79">
        <v>569.67508284852204</v>
      </c>
      <c r="AU62" s="79">
        <v>572.95065392535696</v>
      </c>
      <c r="AV62" s="79">
        <v>581.68355323449396</v>
      </c>
      <c r="AW62" s="79">
        <v>457.61349292897899</v>
      </c>
      <c r="AX62" s="79">
        <v>455.90815925939103</v>
      </c>
      <c r="AY62" s="79">
        <v>456.77648237844102</v>
      </c>
      <c r="AZ62" s="79">
        <v>406.58664865908401</v>
      </c>
      <c r="BA62" s="90"/>
      <c r="BB62" s="79">
        <v>419.77295532012602</v>
      </c>
      <c r="BC62" s="79">
        <v>456.52379643947</v>
      </c>
      <c r="BD62" s="89"/>
      <c r="BE62" s="89"/>
      <c r="BF62" s="89"/>
      <c r="BG62" s="89"/>
      <c r="BH62" s="89"/>
      <c r="BI62" s="89"/>
      <c r="BJ62" s="77"/>
    </row>
    <row r="63" spans="1:62" ht="15.75" customHeight="1" x14ac:dyDescent="0.25">
      <c r="A63" s="79" t="s">
        <v>1069</v>
      </c>
      <c r="B63" s="79" t="s">
        <v>1058</v>
      </c>
      <c r="C63" s="79">
        <v>462.45345321945399</v>
      </c>
      <c r="D63" s="79">
        <v>30776.290784291599</v>
      </c>
      <c r="E63" s="79">
        <v>20392.624231527501</v>
      </c>
      <c r="F63" s="79">
        <v>84779.718536984903</v>
      </c>
      <c r="G63" s="90"/>
      <c r="H63" s="79">
        <v>23.1938179931315</v>
      </c>
      <c r="I63" s="90"/>
      <c r="J63" s="79">
        <v>1027.03502823176</v>
      </c>
      <c r="K63" s="79">
        <v>23502.842318182298</v>
      </c>
      <c r="L63" s="79">
        <v>58912.520578527001</v>
      </c>
      <c r="M63" s="79">
        <v>578.82899253392395</v>
      </c>
      <c r="N63" s="79">
        <v>485.33775827621901</v>
      </c>
      <c r="O63" s="79">
        <v>476.53797590534799</v>
      </c>
      <c r="P63" s="79">
        <v>419.37011132889103</v>
      </c>
      <c r="Q63" s="79">
        <v>639.83038856086398</v>
      </c>
      <c r="R63" s="79">
        <v>72542.035229529196</v>
      </c>
      <c r="S63" s="79">
        <v>429.21749580059998</v>
      </c>
      <c r="T63" s="79">
        <v>481.45818810156601</v>
      </c>
      <c r="U63" s="79">
        <v>436.92892306326303</v>
      </c>
      <c r="V63" s="79">
        <v>537.02897602267296</v>
      </c>
      <c r="W63" s="79">
        <v>578.26245139331604</v>
      </c>
      <c r="X63" s="79">
        <v>468.27865389223399</v>
      </c>
      <c r="Y63" s="90"/>
      <c r="Z63" s="79">
        <v>395.21773905821999</v>
      </c>
      <c r="AA63" s="79">
        <v>516.88566027429897</v>
      </c>
      <c r="AB63" s="79">
        <v>485.42127311009</v>
      </c>
      <c r="AC63" s="79">
        <v>472.53511939428302</v>
      </c>
      <c r="AD63" s="79">
        <v>492.46468493790599</v>
      </c>
      <c r="AE63" s="90"/>
      <c r="AF63" s="90"/>
      <c r="AG63" s="90"/>
      <c r="AH63" s="79">
        <v>483.23525254303701</v>
      </c>
      <c r="AI63" s="79">
        <v>447.891941009714</v>
      </c>
      <c r="AJ63" s="79">
        <v>463.09348564004802</v>
      </c>
      <c r="AK63" s="79">
        <v>526.25376693877104</v>
      </c>
      <c r="AL63" s="79">
        <v>501.00354947316498</v>
      </c>
      <c r="AM63" s="79">
        <v>536.64074675611596</v>
      </c>
      <c r="AN63" s="79">
        <v>455.13259149325302</v>
      </c>
      <c r="AO63" s="79">
        <v>579.25128775869803</v>
      </c>
      <c r="AP63" s="79">
        <v>559.81422494710705</v>
      </c>
      <c r="AQ63" s="79">
        <v>598.53844557727302</v>
      </c>
      <c r="AR63" s="79">
        <v>579.77384826709704</v>
      </c>
      <c r="AS63" s="79">
        <v>690.04543484790804</v>
      </c>
      <c r="AT63" s="79">
        <v>588.89280441256699</v>
      </c>
      <c r="AU63" s="79">
        <v>595.006914208956</v>
      </c>
      <c r="AV63" s="79">
        <v>606.43650920716402</v>
      </c>
      <c r="AW63" s="79">
        <v>476.39784563758099</v>
      </c>
      <c r="AX63" s="79">
        <v>473.459342051345</v>
      </c>
      <c r="AY63" s="79">
        <v>463.48735675411399</v>
      </c>
      <c r="AZ63" s="79">
        <v>410.79605869529797</v>
      </c>
      <c r="BA63" s="90"/>
      <c r="BB63" s="79">
        <v>436.33682200112497</v>
      </c>
      <c r="BC63" s="79">
        <v>463.18905443487398</v>
      </c>
      <c r="BD63" s="89"/>
      <c r="BE63" s="89"/>
      <c r="BF63" s="89"/>
      <c r="BG63" s="89"/>
      <c r="BH63" s="89"/>
      <c r="BI63" s="89"/>
      <c r="BJ63" s="77"/>
    </row>
    <row r="64" spans="1:62" ht="15.75" customHeight="1" x14ac:dyDescent="0.25">
      <c r="A64" s="79" t="s">
        <v>1068</v>
      </c>
      <c r="B64" s="79" t="s">
        <v>1058</v>
      </c>
      <c r="C64" s="79">
        <v>457.43782023549699</v>
      </c>
      <c r="D64" s="79">
        <v>30443.367471423499</v>
      </c>
      <c r="E64" s="79">
        <v>20342.3262441109</v>
      </c>
      <c r="F64" s="79">
        <v>84390.144784908698</v>
      </c>
      <c r="G64" s="90"/>
      <c r="H64" s="79">
        <v>37.064665562181602</v>
      </c>
      <c r="I64" s="90"/>
      <c r="J64" s="79">
        <v>1150.52240810747</v>
      </c>
      <c r="K64" s="79">
        <v>23096.192650517802</v>
      </c>
      <c r="L64" s="79">
        <v>57696.396540172304</v>
      </c>
      <c r="M64" s="79">
        <v>566.32763814448401</v>
      </c>
      <c r="N64" s="79">
        <v>468.58937627544498</v>
      </c>
      <c r="O64" s="79">
        <v>465.43368377119998</v>
      </c>
      <c r="P64" s="79">
        <v>405.49687792262802</v>
      </c>
      <c r="Q64" s="79">
        <v>618.50527816150498</v>
      </c>
      <c r="R64" s="79">
        <v>76265.201583725997</v>
      </c>
      <c r="S64" s="79">
        <v>413.20725345880402</v>
      </c>
      <c r="T64" s="79">
        <v>462.74310531835903</v>
      </c>
      <c r="U64" s="79">
        <v>417.06278448293</v>
      </c>
      <c r="V64" s="79">
        <v>512.69334461132701</v>
      </c>
      <c r="W64" s="79">
        <v>552.35178985616801</v>
      </c>
      <c r="X64" s="79">
        <v>448.29666005809099</v>
      </c>
      <c r="Y64" s="90"/>
      <c r="Z64" s="79">
        <v>380.85986013827898</v>
      </c>
      <c r="AA64" s="79">
        <v>494.58894640678898</v>
      </c>
      <c r="AB64" s="79">
        <v>462.04292168113699</v>
      </c>
      <c r="AC64" s="79">
        <v>448.93580441196798</v>
      </c>
      <c r="AD64" s="79">
        <v>465.13536080122702</v>
      </c>
      <c r="AE64" s="90"/>
      <c r="AF64" s="90"/>
      <c r="AG64" s="90"/>
      <c r="AH64" s="79">
        <v>467.15358010075101</v>
      </c>
      <c r="AI64" s="79">
        <v>437.41884904691898</v>
      </c>
      <c r="AJ64" s="79">
        <v>454.83588873307099</v>
      </c>
      <c r="AK64" s="79">
        <v>514.85125107446299</v>
      </c>
      <c r="AL64" s="79">
        <v>496.345041074189</v>
      </c>
      <c r="AM64" s="79">
        <v>538.19716491924203</v>
      </c>
      <c r="AN64" s="79">
        <v>452.72548409322098</v>
      </c>
      <c r="AO64" s="79">
        <v>570.99562200462697</v>
      </c>
      <c r="AP64" s="79">
        <v>551.80588179205404</v>
      </c>
      <c r="AQ64" s="79">
        <v>584.89803074239103</v>
      </c>
      <c r="AR64" s="79">
        <v>568.844898078239</v>
      </c>
      <c r="AS64" s="79">
        <v>681.58267664367304</v>
      </c>
      <c r="AT64" s="79">
        <v>575.72480073091594</v>
      </c>
      <c r="AU64" s="79">
        <v>574.89088101458401</v>
      </c>
      <c r="AV64" s="79">
        <v>587.89704833628298</v>
      </c>
      <c r="AW64" s="79">
        <v>458.77927246947201</v>
      </c>
      <c r="AX64" s="79">
        <v>459.88023154171299</v>
      </c>
      <c r="AY64" s="79">
        <v>453.78690710058902</v>
      </c>
      <c r="AZ64" s="79">
        <v>397.94496856598403</v>
      </c>
      <c r="BA64" s="90"/>
      <c r="BB64" s="79">
        <v>434.10476628742299</v>
      </c>
      <c r="BC64" s="79">
        <v>456.028722420767</v>
      </c>
      <c r="BD64" s="89"/>
      <c r="BE64" s="89"/>
      <c r="BF64" s="89"/>
      <c r="BG64" s="89"/>
      <c r="BH64" s="89"/>
      <c r="BI64" s="89"/>
      <c r="BJ64" s="77"/>
    </row>
    <row r="65" spans="1:62" ht="15.75" customHeight="1" x14ac:dyDescent="0.25">
      <c r="A65" s="79" t="s">
        <v>1067</v>
      </c>
      <c r="B65" s="79" t="s">
        <v>1058</v>
      </c>
      <c r="C65" s="79">
        <v>459.62025938525102</v>
      </c>
      <c r="D65" s="79">
        <v>30243.683675906301</v>
      </c>
      <c r="E65" s="79">
        <v>20115.999259968899</v>
      </c>
      <c r="F65" s="79">
        <v>83409.037170027703</v>
      </c>
      <c r="G65" s="90"/>
      <c r="H65" s="79">
        <v>31.980309196374101</v>
      </c>
      <c r="I65" s="90"/>
      <c r="J65" s="79">
        <v>1027.2439943264701</v>
      </c>
      <c r="K65" s="79">
        <v>23258.769873512399</v>
      </c>
      <c r="L65" s="79">
        <v>57488.948716608596</v>
      </c>
      <c r="M65" s="79">
        <v>562.39789379496801</v>
      </c>
      <c r="N65" s="79">
        <v>472.36618912727403</v>
      </c>
      <c r="O65" s="79">
        <v>464.03411083783999</v>
      </c>
      <c r="P65" s="79">
        <v>409.65867967016698</v>
      </c>
      <c r="Q65" s="79">
        <v>619.72331058821203</v>
      </c>
      <c r="R65" s="79">
        <v>78249.479299301893</v>
      </c>
      <c r="S65" s="79">
        <v>417.95382086269001</v>
      </c>
      <c r="T65" s="79">
        <v>472.75807760541301</v>
      </c>
      <c r="U65" s="79">
        <v>426.82907401120798</v>
      </c>
      <c r="V65" s="79">
        <v>520.00051711533104</v>
      </c>
      <c r="W65" s="79">
        <v>564.53814035866606</v>
      </c>
      <c r="X65" s="79">
        <v>458.63196990889298</v>
      </c>
      <c r="Y65" s="90"/>
      <c r="Z65" s="79">
        <v>392.030941805662</v>
      </c>
      <c r="AA65" s="79">
        <v>505.86701017471802</v>
      </c>
      <c r="AB65" s="79">
        <v>471.093209673008</v>
      </c>
      <c r="AC65" s="79">
        <v>458.51806203330102</v>
      </c>
      <c r="AD65" s="79">
        <v>478.86165531416202</v>
      </c>
      <c r="AE65" s="90"/>
      <c r="AF65" s="90"/>
      <c r="AG65" s="90"/>
      <c r="AH65" s="79">
        <v>477.483868931144</v>
      </c>
      <c r="AI65" s="79">
        <v>442.48692575512001</v>
      </c>
      <c r="AJ65" s="79">
        <v>460.415866852178</v>
      </c>
      <c r="AK65" s="79">
        <v>519.91989049471999</v>
      </c>
      <c r="AL65" s="79">
        <v>500.130209172604</v>
      </c>
      <c r="AM65" s="79">
        <v>540.35694254605505</v>
      </c>
      <c r="AN65" s="79">
        <v>453.20604203461897</v>
      </c>
      <c r="AO65" s="79">
        <v>572.992080948438</v>
      </c>
      <c r="AP65" s="79">
        <v>547.30351711092896</v>
      </c>
      <c r="AQ65" s="79">
        <v>580.01841393535199</v>
      </c>
      <c r="AR65" s="79">
        <v>561.40918242830003</v>
      </c>
      <c r="AS65" s="79">
        <v>671.16721966419698</v>
      </c>
      <c r="AT65" s="79">
        <v>568.851309989166</v>
      </c>
      <c r="AU65" s="79">
        <v>573.30490005525098</v>
      </c>
      <c r="AV65" s="79">
        <v>581.83327613517895</v>
      </c>
      <c r="AW65" s="79">
        <v>456.360972358911</v>
      </c>
      <c r="AX65" s="79">
        <v>456.15904524876203</v>
      </c>
      <c r="AY65" s="79">
        <v>453.69628504653502</v>
      </c>
      <c r="AZ65" s="79">
        <v>404.03185953952402</v>
      </c>
      <c r="BA65" s="90"/>
      <c r="BB65" s="79">
        <v>437.357807514385</v>
      </c>
      <c r="BC65" s="79">
        <v>453.02516490188799</v>
      </c>
      <c r="BD65" s="89"/>
      <c r="BE65" s="89"/>
      <c r="BF65" s="89"/>
      <c r="BG65" s="89"/>
      <c r="BH65" s="89"/>
      <c r="BI65" s="89"/>
      <c r="BJ65" s="77"/>
    </row>
    <row r="66" spans="1:62" ht="15.75" customHeight="1" x14ac:dyDescent="0.25">
      <c r="A66" s="79" t="s">
        <v>1066</v>
      </c>
      <c r="B66" s="79" t="s">
        <v>1058</v>
      </c>
      <c r="C66" s="79">
        <v>463.84140399298798</v>
      </c>
      <c r="D66" s="79">
        <v>30597.894271092398</v>
      </c>
      <c r="E66" s="79">
        <v>20187.127784773798</v>
      </c>
      <c r="F66" s="79">
        <v>82909.362462115605</v>
      </c>
      <c r="G66" s="90"/>
      <c r="H66" s="79">
        <v>36.388334149093502</v>
      </c>
      <c r="I66" s="90"/>
      <c r="J66" s="79">
        <v>996.06859247351099</v>
      </c>
      <c r="K66" s="79">
        <v>23480.442351641301</v>
      </c>
      <c r="L66" s="79">
        <v>57579.161995447401</v>
      </c>
      <c r="M66" s="79">
        <v>560.16911786698199</v>
      </c>
      <c r="N66" s="79">
        <v>470.54827598971002</v>
      </c>
      <c r="O66" s="79">
        <v>469.99975565881999</v>
      </c>
      <c r="P66" s="79">
        <v>412.60629290249898</v>
      </c>
      <c r="Q66" s="79">
        <v>627.136048290551</v>
      </c>
      <c r="R66" s="79">
        <v>78693.9477705483</v>
      </c>
      <c r="S66" s="79">
        <v>418.67724696691403</v>
      </c>
      <c r="T66" s="79">
        <v>473.24735101305299</v>
      </c>
      <c r="U66" s="79">
        <v>426.93599498392399</v>
      </c>
      <c r="V66" s="79">
        <v>519.429231385869</v>
      </c>
      <c r="W66" s="79">
        <v>560.79668299572904</v>
      </c>
      <c r="X66" s="79">
        <v>455.77910860877802</v>
      </c>
      <c r="Y66" s="90"/>
      <c r="Z66" s="79">
        <v>393.46671285991198</v>
      </c>
      <c r="AA66" s="79">
        <v>498.01079225723998</v>
      </c>
      <c r="AB66" s="79">
        <v>459.37326315285998</v>
      </c>
      <c r="AC66" s="79">
        <v>447.26725313818798</v>
      </c>
      <c r="AD66" s="79">
        <v>471.21614218299101</v>
      </c>
      <c r="AE66" s="90"/>
      <c r="AF66" s="90"/>
      <c r="AG66" s="90"/>
      <c r="AH66" s="79">
        <v>474.51049353107999</v>
      </c>
      <c r="AI66" s="79">
        <v>437.14212403255902</v>
      </c>
      <c r="AJ66" s="79">
        <v>458.92541406504102</v>
      </c>
      <c r="AK66" s="79">
        <v>516.00551658452002</v>
      </c>
      <c r="AL66" s="79">
        <v>492.24559145744502</v>
      </c>
      <c r="AM66" s="79">
        <v>533.68863816720898</v>
      </c>
      <c r="AN66" s="79">
        <v>447.42482544285201</v>
      </c>
      <c r="AO66" s="79">
        <v>561.49817492301702</v>
      </c>
      <c r="AP66" s="79">
        <v>540.78216289660497</v>
      </c>
      <c r="AQ66" s="79">
        <v>577.44682104686694</v>
      </c>
      <c r="AR66" s="79">
        <v>560.98526750403903</v>
      </c>
      <c r="AS66" s="79">
        <v>677.07897841908402</v>
      </c>
      <c r="AT66" s="79">
        <v>572.617696342621</v>
      </c>
      <c r="AU66" s="79">
        <v>575.09058135275598</v>
      </c>
      <c r="AV66" s="79">
        <v>580.19393118478501</v>
      </c>
      <c r="AW66" s="79">
        <v>456.02610197641098</v>
      </c>
      <c r="AX66" s="79">
        <v>456.93492200020802</v>
      </c>
      <c r="AY66" s="79">
        <v>456.72512118957701</v>
      </c>
      <c r="AZ66" s="79">
        <v>406.14521143328</v>
      </c>
      <c r="BA66" s="90"/>
      <c r="BB66" s="79">
        <v>442.63324717420801</v>
      </c>
      <c r="BC66" s="79">
        <v>455.254909933889</v>
      </c>
      <c r="BD66" s="89"/>
      <c r="BE66" s="89"/>
      <c r="BF66" s="89"/>
      <c r="BG66" s="89"/>
      <c r="BH66" s="89"/>
      <c r="BI66" s="89"/>
      <c r="BJ66" s="77"/>
    </row>
    <row r="67" spans="1:62" ht="15.75" customHeight="1" x14ac:dyDescent="0.25">
      <c r="A67" s="79" t="s">
        <v>1065</v>
      </c>
      <c r="B67" s="79" t="s">
        <v>1058</v>
      </c>
      <c r="C67" s="79">
        <v>457.22944122067003</v>
      </c>
      <c r="D67" s="79">
        <v>30309.2584239647</v>
      </c>
      <c r="E67" s="79">
        <v>20119.8007945153</v>
      </c>
      <c r="F67" s="79">
        <v>83419.076979772202</v>
      </c>
      <c r="G67" s="90"/>
      <c r="H67" s="79">
        <v>35.756617873566597</v>
      </c>
      <c r="I67" s="90"/>
      <c r="J67" s="79">
        <v>1006.75951028419</v>
      </c>
      <c r="K67" s="79">
        <v>23302.108365492699</v>
      </c>
      <c r="L67" s="79">
        <v>58241.262462548802</v>
      </c>
      <c r="M67" s="79">
        <v>573.21428705610197</v>
      </c>
      <c r="N67" s="79">
        <v>478.68089491119599</v>
      </c>
      <c r="O67" s="79">
        <v>472.134325749673</v>
      </c>
      <c r="P67" s="79">
        <v>413.19594345811799</v>
      </c>
      <c r="Q67" s="79">
        <v>628.78206168760698</v>
      </c>
      <c r="R67" s="79">
        <v>78965.789030325701</v>
      </c>
      <c r="S67" s="79">
        <v>420.21713393673298</v>
      </c>
      <c r="T67" s="79">
        <v>473.60232601292802</v>
      </c>
      <c r="U67" s="79">
        <v>421.64395039418798</v>
      </c>
      <c r="V67" s="79">
        <v>514.91254147462098</v>
      </c>
      <c r="W67" s="79">
        <v>558.03356172152803</v>
      </c>
      <c r="X67" s="79">
        <v>450.66612925020797</v>
      </c>
      <c r="Y67" s="90"/>
      <c r="Z67" s="79">
        <v>385.27400077590499</v>
      </c>
      <c r="AA67" s="79">
        <v>499.69648577616198</v>
      </c>
      <c r="AB67" s="79">
        <v>465.94631104031401</v>
      </c>
      <c r="AC67" s="79">
        <v>452.74623828364901</v>
      </c>
      <c r="AD67" s="79">
        <v>470.56187927767098</v>
      </c>
      <c r="AE67" s="90"/>
      <c r="AF67" s="90"/>
      <c r="AG67" s="90"/>
      <c r="AH67" s="79">
        <v>470.73011409160301</v>
      </c>
      <c r="AI67" s="79">
        <v>439.72552164188801</v>
      </c>
      <c r="AJ67" s="79">
        <v>455.83468120703998</v>
      </c>
      <c r="AK67" s="79">
        <v>519.04312873363801</v>
      </c>
      <c r="AL67" s="79">
        <v>500.75582088405702</v>
      </c>
      <c r="AM67" s="79">
        <v>539.69388066040597</v>
      </c>
      <c r="AN67" s="79">
        <v>457.902064675784</v>
      </c>
      <c r="AO67" s="79">
        <v>578.33217820550306</v>
      </c>
      <c r="AP67" s="79">
        <v>558.22806037161399</v>
      </c>
      <c r="AQ67" s="79">
        <v>595.09414689918594</v>
      </c>
      <c r="AR67" s="79">
        <v>575.59401850567303</v>
      </c>
      <c r="AS67" s="79">
        <v>689.50171084311296</v>
      </c>
      <c r="AT67" s="79">
        <v>583.08449788795497</v>
      </c>
      <c r="AU67" s="79">
        <v>583.35115084583697</v>
      </c>
      <c r="AV67" s="79">
        <v>593.03883180769196</v>
      </c>
      <c r="AW67" s="79">
        <v>465.03330901411402</v>
      </c>
      <c r="AX67" s="79">
        <v>466.26233468271602</v>
      </c>
      <c r="AY67" s="79">
        <v>459.72220084983798</v>
      </c>
      <c r="AZ67" s="79">
        <v>402.72564939260701</v>
      </c>
      <c r="BA67" s="90"/>
      <c r="BB67" s="79">
        <v>430.13847585833599</v>
      </c>
      <c r="BC67" s="79">
        <v>455.59571899973503</v>
      </c>
      <c r="BD67" s="89"/>
      <c r="BE67" s="89"/>
      <c r="BF67" s="89"/>
      <c r="BG67" s="89"/>
      <c r="BH67" s="89"/>
      <c r="BI67" s="89"/>
      <c r="BJ67" s="77"/>
    </row>
    <row r="68" spans="1:62" ht="15.75" customHeight="1" x14ac:dyDescent="0.25">
      <c r="A68" s="79" t="s">
        <v>1064</v>
      </c>
      <c r="B68" s="79" t="s">
        <v>1058</v>
      </c>
      <c r="C68" s="79">
        <v>458.26741269471199</v>
      </c>
      <c r="D68" s="79">
        <v>30451.873277637598</v>
      </c>
      <c r="E68" s="79">
        <v>20245.608053649001</v>
      </c>
      <c r="F68" s="79">
        <v>84035.6148060259</v>
      </c>
      <c r="G68" s="90"/>
      <c r="H68" s="79">
        <v>34.720246706860898</v>
      </c>
      <c r="I68" s="90"/>
      <c r="J68" s="79">
        <v>1133.19437547451</v>
      </c>
      <c r="K68" s="79">
        <v>23251.7899790091</v>
      </c>
      <c r="L68" s="79">
        <v>57610.531521897799</v>
      </c>
      <c r="M68" s="79">
        <v>566.39665377655399</v>
      </c>
      <c r="N68" s="79">
        <v>470.98305633464201</v>
      </c>
      <c r="O68" s="79">
        <v>467.05665218266</v>
      </c>
      <c r="P68" s="79">
        <v>409.52110093560702</v>
      </c>
      <c r="Q68" s="79">
        <v>622.71712699236105</v>
      </c>
      <c r="R68" s="79">
        <v>78365.939522211105</v>
      </c>
      <c r="S68" s="79">
        <v>419.02527858968602</v>
      </c>
      <c r="T68" s="79">
        <v>473.28941498061101</v>
      </c>
      <c r="U68" s="79">
        <v>422.18511527984703</v>
      </c>
      <c r="V68" s="79">
        <v>520.39934456454</v>
      </c>
      <c r="W68" s="79">
        <v>561.731198034042</v>
      </c>
      <c r="X68" s="79">
        <v>458.25778387893399</v>
      </c>
      <c r="Y68" s="90"/>
      <c r="Z68" s="79">
        <v>392.06686121875498</v>
      </c>
      <c r="AA68" s="79">
        <v>504.27855198660501</v>
      </c>
      <c r="AB68" s="79">
        <v>471.63768368052899</v>
      </c>
      <c r="AC68" s="79">
        <v>459.87482142348398</v>
      </c>
      <c r="AD68" s="79">
        <v>476.44266974238798</v>
      </c>
      <c r="AE68" s="90"/>
      <c r="AF68" s="90"/>
      <c r="AG68" s="90"/>
      <c r="AH68" s="79">
        <v>469.99038075261001</v>
      </c>
      <c r="AI68" s="79">
        <v>434.31465635953799</v>
      </c>
      <c r="AJ68" s="79">
        <v>450.65615647294698</v>
      </c>
      <c r="AK68" s="79">
        <v>508.52357667253398</v>
      </c>
      <c r="AL68" s="79">
        <v>488.39914265866702</v>
      </c>
      <c r="AM68" s="79">
        <v>531.183431402427</v>
      </c>
      <c r="AN68" s="79">
        <v>445.31352620835298</v>
      </c>
      <c r="AO68" s="79">
        <v>565.22302385522903</v>
      </c>
      <c r="AP68" s="79">
        <v>540.88852805522697</v>
      </c>
      <c r="AQ68" s="79">
        <v>581.96419572288198</v>
      </c>
      <c r="AR68" s="79">
        <v>569.29048883466601</v>
      </c>
      <c r="AS68" s="79">
        <v>687.53294508204397</v>
      </c>
      <c r="AT68" s="79">
        <v>579.49430730973597</v>
      </c>
      <c r="AU68" s="79">
        <v>580.23895399128799</v>
      </c>
      <c r="AV68" s="79">
        <v>591.95825436387304</v>
      </c>
      <c r="AW68" s="79">
        <v>464.19188823127899</v>
      </c>
      <c r="AX68" s="79">
        <v>463.03863157994101</v>
      </c>
      <c r="AY68" s="79">
        <v>459.36115804524098</v>
      </c>
      <c r="AZ68" s="79">
        <v>401.75822479476102</v>
      </c>
      <c r="BA68" s="90"/>
      <c r="BB68" s="79">
        <v>428.56625564072999</v>
      </c>
      <c r="BC68" s="79">
        <v>454.126865681921</v>
      </c>
      <c r="BD68" s="89"/>
      <c r="BE68" s="89"/>
      <c r="BF68" s="89"/>
      <c r="BG68" s="89"/>
      <c r="BH68" s="89"/>
      <c r="BI68" s="89"/>
      <c r="BJ68" s="77"/>
    </row>
    <row r="69" spans="1:62" ht="15.75" customHeight="1" x14ac:dyDescent="0.25">
      <c r="A69" s="79" t="s">
        <v>1063</v>
      </c>
      <c r="B69" s="79" t="s">
        <v>1058</v>
      </c>
      <c r="C69" s="79">
        <v>459.95015544909899</v>
      </c>
      <c r="D69" s="79">
        <v>29940.607696833598</v>
      </c>
      <c r="E69" s="79">
        <v>19866.146055818601</v>
      </c>
      <c r="F69" s="79">
        <v>82574.648381846506</v>
      </c>
      <c r="G69" s="90"/>
      <c r="H69" s="79">
        <v>29.563982030108502</v>
      </c>
      <c r="I69" s="90"/>
      <c r="J69" s="79">
        <v>1083.92245296382</v>
      </c>
      <c r="K69" s="79">
        <v>23537.098555223602</v>
      </c>
      <c r="L69" s="79">
        <v>56564.452176012397</v>
      </c>
      <c r="M69" s="79">
        <v>549.89196029435902</v>
      </c>
      <c r="N69" s="79">
        <v>464.61355106081498</v>
      </c>
      <c r="O69" s="79">
        <v>456.67539078882902</v>
      </c>
      <c r="P69" s="79">
        <v>402.83314887565803</v>
      </c>
      <c r="Q69" s="79">
        <v>602.73207339468104</v>
      </c>
      <c r="R69" s="79">
        <v>76488.458489363402</v>
      </c>
      <c r="S69" s="79">
        <v>405.05611781506798</v>
      </c>
      <c r="T69" s="79">
        <v>460.22883564305403</v>
      </c>
      <c r="U69" s="79">
        <v>405.300098602388</v>
      </c>
      <c r="V69" s="79">
        <v>490.833161100209</v>
      </c>
      <c r="W69" s="79">
        <v>542.45022513313199</v>
      </c>
      <c r="X69" s="79">
        <v>445.59697507830998</v>
      </c>
      <c r="Y69" s="90"/>
      <c r="Z69" s="79">
        <v>388.49960646557702</v>
      </c>
      <c r="AA69" s="79">
        <v>486.75954563053898</v>
      </c>
      <c r="AB69" s="79">
        <v>452.53502658239802</v>
      </c>
      <c r="AC69" s="79">
        <v>441.825174739825</v>
      </c>
      <c r="AD69" s="79">
        <v>463.75464372169102</v>
      </c>
      <c r="AE69" s="90"/>
      <c r="AF69" s="90"/>
      <c r="AG69" s="90"/>
      <c r="AH69" s="79">
        <v>472.11540715342898</v>
      </c>
      <c r="AI69" s="79">
        <v>435.38370909514902</v>
      </c>
      <c r="AJ69" s="79">
        <v>453.79083342861401</v>
      </c>
      <c r="AK69" s="79">
        <v>511.32939277851898</v>
      </c>
      <c r="AL69" s="79">
        <v>495.31366294898902</v>
      </c>
      <c r="AM69" s="79">
        <v>531.03767530253401</v>
      </c>
      <c r="AN69" s="79">
        <v>445.32695782686801</v>
      </c>
      <c r="AO69" s="79">
        <v>562.77928609828598</v>
      </c>
      <c r="AP69" s="79">
        <v>534.36536942580994</v>
      </c>
      <c r="AQ69" s="79">
        <v>570.36206402702203</v>
      </c>
      <c r="AR69" s="79">
        <v>549.32222527647798</v>
      </c>
      <c r="AS69" s="79">
        <v>656.58899278520096</v>
      </c>
      <c r="AT69" s="79">
        <v>557.41990293220601</v>
      </c>
      <c r="AU69" s="79">
        <v>562.37383198183898</v>
      </c>
      <c r="AV69" s="79">
        <v>571.49877860767594</v>
      </c>
      <c r="AW69" s="79">
        <v>448.03903957290402</v>
      </c>
      <c r="AX69" s="79">
        <v>449.41415074782901</v>
      </c>
      <c r="AY69" s="79">
        <v>453.35681854603303</v>
      </c>
      <c r="AZ69" s="79">
        <v>405.63754089731998</v>
      </c>
      <c r="BA69" s="90"/>
      <c r="BB69" s="79">
        <v>421.07299984070897</v>
      </c>
      <c r="BC69" s="79">
        <v>450.737496531018</v>
      </c>
      <c r="BD69" s="89"/>
      <c r="BE69" s="89"/>
      <c r="BF69" s="89"/>
      <c r="BG69" s="89"/>
      <c r="BH69" s="89"/>
      <c r="BI69" s="89"/>
      <c r="BJ69" s="77"/>
    </row>
    <row r="70" spans="1:62" ht="15.75" customHeight="1" x14ac:dyDescent="0.25">
      <c r="A70" s="79" t="s">
        <v>1062</v>
      </c>
      <c r="B70" s="79" t="s">
        <v>1058</v>
      </c>
      <c r="C70" s="79">
        <v>470.41034602194298</v>
      </c>
      <c r="D70" s="79">
        <v>31479.6184333891</v>
      </c>
      <c r="E70" s="79">
        <v>19904.484777097499</v>
      </c>
      <c r="F70" s="79">
        <v>80390.717479315601</v>
      </c>
      <c r="G70" s="90"/>
      <c r="H70" s="79">
        <v>33.539339026560903</v>
      </c>
      <c r="I70" s="90"/>
      <c r="J70" s="79">
        <v>1093.5354056958799</v>
      </c>
      <c r="K70" s="79">
        <v>24318.8969467026</v>
      </c>
      <c r="L70" s="79">
        <v>55504.067779921403</v>
      </c>
      <c r="M70" s="79">
        <v>529.50178452866805</v>
      </c>
      <c r="N70" s="79">
        <v>455.04786762395702</v>
      </c>
      <c r="O70" s="79">
        <v>467.60788399704097</v>
      </c>
      <c r="P70" s="79">
        <v>414.69425578370902</v>
      </c>
      <c r="Q70" s="79">
        <v>616.98738409887801</v>
      </c>
      <c r="R70" s="79">
        <v>78549.107177193102</v>
      </c>
      <c r="S70" s="79">
        <v>420.57361338467501</v>
      </c>
      <c r="T70" s="79">
        <v>475.61500923583998</v>
      </c>
      <c r="U70" s="79">
        <v>418.60155018552399</v>
      </c>
      <c r="V70" s="79">
        <v>515.95302226891295</v>
      </c>
      <c r="W70" s="79">
        <v>565.10933831613204</v>
      </c>
      <c r="X70" s="79">
        <v>458.25052128292799</v>
      </c>
      <c r="Y70" s="90"/>
      <c r="Z70" s="79">
        <v>406.718409242066</v>
      </c>
      <c r="AA70" s="79">
        <v>481.68749819291202</v>
      </c>
      <c r="AB70" s="79">
        <v>432.44185532062698</v>
      </c>
      <c r="AC70" s="79">
        <v>424.37784036309</v>
      </c>
      <c r="AD70" s="79">
        <v>463.61864916249402</v>
      </c>
      <c r="AE70" s="90"/>
      <c r="AF70" s="90"/>
      <c r="AG70" s="90"/>
      <c r="AH70" s="79">
        <v>468.24435367125602</v>
      </c>
      <c r="AI70" s="79">
        <v>420.69975237059401</v>
      </c>
      <c r="AJ70" s="79">
        <v>453.67968200497398</v>
      </c>
      <c r="AK70" s="79">
        <v>502.15084808856699</v>
      </c>
      <c r="AL70" s="79">
        <v>475.14894501801302</v>
      </c>
      <c r="AM70" s="79">
        <v>505.79383930810201</v>
      </c>
      <c r="AN70" s="79">
        <v>429.06510455314498</v>
      </c>
      <c r="AO70" s="79">
        <v>527.93514865344696</v>
      </c>
      <c r="AP70" s="79">
        <v>505.17626445483199</v>
      </c>
      <c r="AQ70" s="79">
        <v>542.48401719694596</v>
      </c>
      <c r="AR70" s="79">
        <v>520.08956728218504</v>
      </c>
      <c r="AS70" s="79">
        <v>624.427530897049</v>
      </c>
      <c r="AT70" s="79">
        <v>528.95206693158104</v>
      </c>
      <c r="AU70" s="79">
        <v>534.20416947764204</v>
      </c>
      <c r="AV70" s="79">
        <v>543.46702428990295</v>
      </c>
      <c r="AW70" s="79">
        <v>429.60537768985103</v>
      </c>
      <c r="AX70" s="79">
        <v>434.63484359590302</v>
      </c>
      <c r="AY70" s="79">
        <v>453.16385883974601</v>
      </c>
      <c r="AZ70" s="79">
        <v>416.221275755786</v>
      </c>
      <c r="BA70" s="90"/>
      <c r="BB70" s="79">
        <v>403.75449239456702</v>
      </c>
      <c r="BC70" s="79">
        <v>460.609287340751</v>
      </c>
      <c r="BD70" s="89"/>
      <c r="BE70" s="89"/>
      <c r="BF70" s="89"/>
      <c r="BG70" s="89"/>
      <c r="BH70" s="89"/>
      <c r="BI70" s="89"/>
      <c r="BJ70" s="77"/>
    </row>
    <row r="71" spans="1:62" ht="15.75" customHeight="1" x14ac:dyDescent="0.25">
      <c r="A71" s="79" t="s">
        <v>1061</v>
      </c>
      <c r="B71" s="79" t="s">
        <v>1058</v>
      </c>
      <c r="C71" s="79">
        <v>475.09901268234103</v>
      </c>
      <c r="D71" s="79">
        <v>31189.634100065301</v>
      </c>
      <c r="E71" s="79">
        <v>20068.815502102101</v>
      </c>
      <c r="F71" s="79">
        <v>80878.635481884499</v>
      </c>
      <c r="G71" s="90"/>
      <c r="H71" s="79">
        <v>32.730876539372801</v>
      </c>
      <c r="I71" s="90"/>
      <c r="J71" s="79">
        <v>1090.0466745910501</v>
      </c>
      <c r="K71" s="79">
        <v>24287.9775455774</v>
      </c>
      <c r="L71" s="79">
        <v>55937.616383820998</v>
      </c>
      <c r="M71" s="79">
        <v>532.22023693424296</v>
      </c>
      <c r="N71" s="79">
        <v>454.70932066379601</v>
      </c>
      <c r="O71" s="79">
        <v>460.55448644215801</v>
      </c>
      <c r="P71" s="79">
        <v>407.77941453894903</v>
      </c>
      <c r="Q71" s="79">
        <v>615.75961037172897</v>
      </c>
      <c r="R71" s="79">
        <v>78102.169831053703</v>
      </c>
      <c r="S71" s="79">
        <v>416.39584650527797</v>
      </c>
      <c r="T71" s="79">
        <v>467.743607427862</v>
      </c>
      <c r="U71" s="79">
        <v>421.00925069070502</v>
      </c>
      <c r="V71" s="79">
        <v>528.45342465813496</v>
      </c>
      <c r="W71" s="79">
        <v>559.66713547513302</v>
      </c>
      <c r="X71" s="79">
        <v>453.95294932444699</v>
      </c>
      <c r="Y71" s="90"/>
      <c r="Z71" s="79">
        <v>401.56828906229703</v>
      </c>
      <c r="AA71" s="79">
        <v>482.75175632208902</v>
      </c>
      <c r="AB71" s="79">
        <v>434.02393770450499</v>
      </c>
      <c r="AC71" s="79">
        <v>422.06112402767798</v>
      </c>
      <c r="AD71" s="79">
        <v>457.84778796184298</v>
      </c>
      <c r="AE71" s="90"/>
      <c r="AF71" s="90"/>
      <c r="AG71" s="90"/>
      <c r="AH71" s="79">
        <v>461.43369436010198</v>
      </c>
      <c r="AI71" s="79">
        <v>416.44373343249498</v>
      </c>
      <c r="AJ71" s="79">
        <v>446.73506578345302</v>
      </c>
      <c r="AK71" s="79">
        <v>496.728930571945</v>
      </c>
      <c r="AL71" s="79">
        <v>473.941194513509</v>
      </c>
      <c r="AM71" s="79">
        <v>505.82347607605601</v>
      </c>
      <c r="AN71" s="79">
        <v>430.77975177434399</v>
      </c>
      <c r="AO71" s="79">
        <v>529.76220568712199</v>
      </c>
      <c r="AP71" s="79">
        <v>508.88542674367699</v>
      </c>
      <c r="AQ71" s="79">
        <v>543.65131693929402</v>
      </c>
      <c r="AR71" s="79">
        <v>521.05369865874502</v>
      </c>
      <c r="AS71" s="79">
        <v>627.75969314648603</v>
      </c>
      <c r="AT71" s="79">
        <v>531.779830665291</v>
      </c>
      <c r="AU71" s="79">
        <v>542.87999183470595</v>
      </c>
      <c r="AV71" s="79">
        <v>550.75912149184603</v>
      </c>
      <c r="AW71" s="79">
        <v>435.96150448796999</v>
      </c>
      <c r="AX71" s="79">
        <v>443.29051703265202</v>
      </c>
      <c r="AY71" s="79">
        <v>459.83607020577801</v>
      </c>
      <c r="AZ71" s="79">
        <v>428.55508239512699</v>
      </c>
      <c r="BA71" s="90"/>
      <c r="BB71" s="79">
        <v>411.89980498025699</v>
      </c>
      <c r="BC71" s="79">
        <v>461.257887527984</v>
      </c>
      <c r="BD71" s="89"/>
      <c r="BE71" s="89"/>
      <c r="BF71" s="89"/>
      <c r="BG71" s="89"/>
      <c r="BH71" s="89"/>
      <c r="BI71" s="89"/>
      <c r="BJ71" s="77"/>
    </row>
    <row r="72" spans="1:62" ht="15.75" customHeight="1" x14ac:dyDescent="0.25">
      <c r="A72" s="79" t="s">
        <v>1060</v>
      </c>
      <c r="B72" s="79" t="s">
        <v>1058</v>
      </c>
      <c r="C72" s="79">
        <v>470.10347406794699</v>
      </c>
      <c r="D72" s="79">
        <v>31012.542902901499</v>
      </c>
      <c r="E72" s="79">
        <v>19842.371610480499</v>
      </c>
      <c r="F72" s="79">
        <v>80486.003647948906</v>
      </c>
      <c r="G72" s="90"/>
      <c r="H72" s="79">
        <v>37.439019413759802</v>
      </c>
      <c r="I72" s="90"/>
      <c r="J72" s="79">
        <v>1094.5034067746301</v>
      </c>
      <c r="K72" s="79">
        <v>24365.6194981687</v>
      </c>
      <c r="L72" s="79">
        <v>55820.9615542561</v>
      </c>
      <c r="M72" s="79">
        <v>533.28528717389099</v>
      </c>
      <c r="N72" s="79">
        <v>458.006210451718</v>
      </c>
      <c r="O72" s="79">
        <v>463.97747733198997</v>
      </c>
      <c r="P72" s="79">
        <v>407.04575664747</v>
      </c>
      <c r="Q72" s="79">
        <v>614.36433740606196</v>
      </c>
      <c r="R72" s="79">
        <v>78376.663544892494</v>
      </c>
      <c r="S72" s="79">
        <v>422.50924666717702</v>
      </c>
      <c r="T72" s="79">
        <v>472.99245580445103</v>
      </c>
      <c r="U72" s="79">
        <v>424.547000482736</v>
      </c>
      <c r="V72" s="79">
        <v>538.66752711351603</v>
      </c>
      <c r="W72" s="79">
        <v>564.34899904280201</v>
      </c>
      <c r="X72" s="79">
        <v>465.85144904672501</v>
      </c>
      <c r="Y72" s="90"/>
      <c r="Z72" s="79">
        <v>409.07747911121697</v>
      </c>
      <c r="AA72" s="79">
        <v>486.622083869417</v>
      </c>
      <c r="AB72" s="79">
        <v>437.71268399983398</v>
      </c>
      <c r="AC72" s="79">
        <v>426.810076805471</v>
      </c>
      <c r="AD72" s="79">
        <v>461.65178238871903</v>
      </c>
      <c r="AE72" s="90"/>
      <c r="AF72" s="90"/>
      <c r="AG72" s="90"/>
      <c r="AH72" s="79">
        <v>470.46008047335499</v>
      </c>
      <c r="AI72" s="79">
        <v>421.99267095286399</v>
      </c>
      <c r="AJ72" s="79">
        <v>452.73920860555899</v>
      </c>
      <c r="AK72" s="79">
        <v>501.81729710941198</v>
      </c>
      <c r="AL72" s="79">
        <v>477.798654017422</v>
      </c>
      <c r="AM72" s="79">
        <v>512.06526516979</v>
      </c>
      <c r="AN72" s="79">
        <v>434.515128574031</v>
      </c>
      <c r="AO72" s="79">
        <v>533.55302655393905</v>
      </c>
      <c r="AP72" s="79">
        <v>512.24215899011699</v>
      </c>
      <c r="AQ72" s="79">
        <v>547.68163119017697</v>
      </c>
      <c r="AR72" s="79">
        <v>523.64043581838996</v>
      </c>
      <c r="AS72" s="79">
        <v>641.39348328526296</v>
      </c>
      <c r="AT72" s="79">
        <v>533.12731912315598</v>
      </c>
      <c r="AU72" s="79">
        <v>539.44159898198495</v>
      </c>
      <c r="AV72" s="79">
        <v>549.03816758019798</v>
      </c>
      <c r="AW72" s="79">
        <v>430.79329633065697</v>
      </c>
      <c r="AX72" s="79">
        <v>438.398491358294</v>
      </c>
      <c r="AY72" s="79">
        <v>455.79797067651799</v>
      </c>
      <c r="AZ72" s="79">
        <v>417.61392598842002</v>
      </c>
      <c r="BA72" s="90"/>
      <c r="BB72" s="79">
        <v>405.81485522527299</v>
      </c>
      <c r="BC72" s="79">
        <v>459.89147701781502</v>
      </c>
      <c r="BD72" s="89"/>
      <c r="BE72" s="89"/>
      <c r="BF72" s="89"/>
      <c r="BG72" s="89"/>
      <c r="BH72" s="89"/>
      <c r="BI72" s="89"/>
      <c r="BJ72" s="77"/>
    </row>
    <row r="73" spans="1:62" ht="15.75" customHeight="1" thickBot="1" x14ac:dyDescent="0.3">
      <c r="A73" s="79" t="s">
        <v>1059</v>
      </c>
      <c r="B73" s="79" t="s">
        <v>1058</v>
      </c>
      <c r="C73" s="79">
        <v>459.864131887442</v>
      </c>
      <c r="D73" s="79">
        <v>30644.456179254801</v>
      </c>
      <c r="E73" s="79">
        <v>20107.349805858001</v>
      </c>
      <c r="F73" s="79">
        <v>83104.214625448105</v>
      </c>
      <c r="G73" s="90"/>
      <c r="H73" s="79">
        <v>33.944904291490602</v>
      </c>
      <c r="I73" s="90"/>
      <c r="J73" s="79">
        <v>1250.1228980435999</v>
      </c>
      <c r="K73" s="79">
        <v>23570.9625348876</v>
      </c>
      <c r="L73" s="79">
        <v>57806.271334340599</v>
      </c>
      <c r="M73" s="79">
        <v>560.54572847582199</v>
      </c>
      <c r="N73" s="79">
        <v>469.55898130331798</v>
      </c>
      <c r="O73" s="79">
        <v>468.33538983995101</v>
      </c>
      <c r="P73" s="79">
        <v>406.16824874306798</v>
      </c>
      <c r="Q73" s="79">
        <v>622.361370209764</v>
      </c>
      <c r="R73" s="79">
        <v>78161.969670189195</v>
      </c>
      <c r="S73" s="79">
        <v>417.71090280168602</v>
      </c>
      <c r="T73" s="79">
        <v>472.93774591664999</v>
      </c>
      <c r="U73" s="79">
        <v>417.39857486769301</v>
      </c>
      <c r="V73" s="79">
        <v>527.46750674095699</v>
      </c>
      <c r="W73" s="79">
        <v>561.79581201146004</v>
      </c>
      <c r="X73" s="79">
        <v>457.548569492252</v>
      </c>
      <c r="Y73" s="90"/>
      <c r="Z73" s="79">
        <v>394.77278224812602</v>
      </c>
      <c r="AA73" s="79">
        <v>494.72564883761299</v>
      </c>
      <c r="AB73" s="79">
        <v>456.83485328462899</v>
      </c>
      <c r="AC73" s="79">
        <v>444.30183610725999</v>
      </c>
      <c r="AD73" s="79">
        <v>466.73203184625697</v>
      </c>
      <c r="AE73" s="90"/>
      <c r="AF73" s="90"/>
      <c r="AG73" s="90"/>
      <c r="AH73" s="79">
        <v>463.006493611645</v>
      </c>
      <c r="AI73" s="79">
        <v>424.86560397755801</v>
      </c>
      <c r="AJ73" s="79">
        <v>445.088497243174</v>
      </c>
      <c r="AK73" s="79">
        <v>500.14857441543398</v>
      </c>
      <c r="AL73" s="79">
        <v>483.24746875197201</v>
      </c>
      <c r="AM73" s="79">
        <v>521.87141395037702</v>
      </c>
      <c r="AN73" s="79">
        <v>439.53313770293198</v>
      </c>
      <c r="AO73" s="79">
        <v>552.03784843185701</v>
      </c>
      <c r="AP73" s="79">
        <v>528.21293019721497</v>
      </c>
      <c r="AQ73" s="79">
        <v>565.446489056112</v>
      </c>
      <c r="AR73" s="79">
        <v>546.96291246738599</v>
      </c>
      <c r="AS73" s="79">
        <v>654.24120674483197</v>
      </c>
      <c r="AT73" s="79">
        <v>557.62841245852906</v>
      </c>
      <c r="AU73" s="79">
        <v>562.80938401883202</v>
      </c>
      <c r="AV73" s="79">
        <v>573.34578284510906</v>
      </c>
      <c r="AW73" s="79">
        <v>449.40683287039798</v>
      </c>
      <c r="AX73" s="79">
        <v>451.535359271684</v>
      </c>
      <c r="AY73" s="79">
        <v>451.77669513848201</v>
      </c>
      <c r="AZ73" s="79">
        <v>402.29478006183098</v>
      </c>
      <c r="BA73" s="90"/>
      <c r="BB73" s="79">
        <v>414.87079295702898</v>
      </c>
      <c r="BC73" s="79">
        <v>449.50732811480299</v>
      </c>
      <c r="BD73" s="89"/>
      <c r="BE73" s="89"/>
      <c r="BF73" s="89"/>
      <c r="BG73" s="89"/>
      <c r="BH73" s="89"/>
      <c r="BI73" s="89"/>
      <c r="BJ73" s="77"/>
    </row>
    <row r="74" spans="1:62" ht="15.75" customHeight="1" x14ac:dyDescent="0.25">
      <c r="A74" s="88" t="s">
        <v>1057</v>
      </c>
      <c r="B74" s="87"/>
      <c r="C74" s="86">
        <v>430</v>
      </c>
      <c r="D74" s="86">
        <v>28932.6</v>
      </c>
      <c r="E74" s="86">
        <v>21106.400000000001</v>
      </c>
      <c r="F74" s="86">
        <v>68803.399999999994</v>
      </c>
      <c r="G74" s="86">
        <v>251013</v>
      </c>
      <c r="H74" s="86">
        <v>70</v>
      </c>
      <c r="I74" s="86" t="s">
        <v>541</v>
      </c>
      <c r="J74" s="86" t="s">
        <v>541</v>
      </c>
      <c r="K74" s="86">
        <v>21583.9</v>
      </c>
      <c r="L74" s="86">
        <v>52887.4</v>
      </c>
      <c r="M74" s="86">
        <v>530</v>
      </c>
      <c r="N74" s="86">
        <v>449.51100000000002</v>
      </c>
      <c r="O74" s="86">
        <v>440</v>
      </c>
      <c r="P74" s="86">
        <v>400</v>
      </c>
      <c r="Q74" s="86">
        <v>590</v>
      </c>
      <c r="R74" s="86">
        <v>98718</v>
      </c>
      <c r="S74" s="86">
        <v>380</v>
      </c>
      <c r="T74" s="86">
        <v>440</v>
      </c>
      <c r="U74" s="86">
        <v>380</v>
      </c>
      <c r="V74" s="86">
        <v>460</v>
      </c>
      <c r="W74" s="86">
        <v>490</v>
      </c>
      <c r="X74" s="86">
        <v>320</v>
      </c>
      <c r="Y74" s="86">
        <v>260</v>
      </c>
      <c r="Z74" s="86">
        <v>356</v>
      </c>
      <c r="AA74" s="86">
        <v>447</v>
      </c>
      <c r="AB74" s="86">
        <v>410</v>
      </c>
      <c r="AC74" s="86">
        <v>410</v>
      </c>
      <c r="AD74" s="86">
        <v>420</v>
      </c>
      <c r="AE74" s="86">
        <v>390</v>
      </c>
      <c r="AF74" s="86">
        <v>280</v>
      </c>
      <c r="AG74" s="86">
        <v>450</v>
      </c>
      <c r="AH74" s="86">
        <v>427</v>
      </c>
      <c r="AI74" s="86">
        <v>392</v>
      </c>
      <c r="AJ74" s="86">
        <v>414</v>
      </c>
      <c r="AK74" s="86">
        <v>460</v>
      </c>
      <c r="AL74" s="86">
        <v>453</v>
      </c>
      <c r="AM74" s="86">
        <v>488</v>
      </c>
      <c r="AN74" s="86">
        <v>410</v>
      </c>
      <c r="AO74" s="86">
        <v>514</v>
      </c>
      <c r="AP74" s="86">
        <v>480</v>
      </c>
      <c r="AQ74" s="86">
        <v>524</v>
      </c>
      <c r="AR74" s="86">
        <v>501</v>
      </c>
      <c r="AS74" s="86">
        <v>595</v>
      </c>
      <c r="AT74" s="86">
        <v>500</v>
      </c>
      <c r="AU74" s="86">
        <v>520</v>
      </c>
      <c r="AV74" s="86">
        <v>518</v>
      </c>
      <c r="AW74" s="86">
        <v>395</v>
      </c>
      <c r="AX74" s="86">
        <v>390</v>
      </c>
      <c r="AY74" s="86">
        <v>430</v>
      </c>
      <c r="AZ74" s="86">
        <v>378</v>
      </c>
      <c r="BA74" s="86">
        <v>320</v>
      </c>
      <c r="BB74" s="86">
        <v>380</v>
      </c>
      <c r="BC74" s="86">
        <v>420</v>
      </c>
      <c r="BD74" s="77"/>
      <c r="BE74" s="77"/>
      <c r="BF74" s="77"/>
      <c r="BG74" s="77"/>
      <c r="BH74" s="77"/>
      <c r="BI74" s="77"/>
      <c r="BJ74" s="77"/>
    </row>
    <row r="75" spans="1:62" ht="15.75" customHeight="1" x14ac:dyDescent="0.25">
      <c r="A75" s="84" t="s">
        <v>1056</v>
      </c>
      <c r="B75" s="85"/>
      <c r="C75" s="84" t="s">
        <v>1055</v>
      </c>
      <c r="D75" s="84" t="s">
        <v>1055</v>
      </c>
      <c r="E75" s="84">
        <f>AVERAGE(E79:E122)</f>
        <v>22443.990605436986</v>
      </c>
      <c r="F75" s="84">
        <f>AVERAGE(F79:F122)</f>
        <v>73135.61462643939</v>
      </c>
      <c r="G75" s="84">
        <f>AVERAGE(G79:G122)</f>
        <v>266672.12790389865</v>
      </c>
      <c r="H75" s="84">
        <f>AVERAGE(H79:H122)</f>
        <v>74.375790305028616</v>
      </c>
      <c r="I75" s="84" t="s">
        <v>1055</v>
      </c>
      <c r="J75" s="84" t="s">
        <v>1055</v>
      </c>
      <c r="K75" s="84" t="s">
        <v>1055</v>
      </c>
      <c r="L75" s="84">
        <f t="shared" ref="L75:Q75" si="8">AVERAGE(L79:L122)</f>
        <v>56238.610685552245</v>
      </c>
      <c r="M75" s="84">
        <f t="shared" si="8"/>
        <v>563.84574981224046</v>
      </c>
      <c r="N75" s="84">
        <f t="shared" si="8"/>
        <v>478.52632294239652</v>
      </c>
      <c r="O75" s="84">
        <f t="shared" si="8"/>
        <v>468.40581799350946</v>
      </c>
      <c r="P75" s="84">
        <f t="shared" si="8"/>
        <v>425.85012512254639</v>
      </c>
      <c r="Q75" s="84">
        <f t="shared" si="8"/>
        <v>628.23856099222201</v>
      </c>
      <c r="R75" s="84" t="s">
        <v>1055</v>
      </c>
      <c r="S75" s="84">
        <f t="shared" ref="S75:Y75" si="9">AVERAGE(S79:S122)</f>
        <v>404.75023107120063</v>
      </c>
      <c r="T75" s="84">
        <f t="shared" si="9"/>
        <v>468.73177262162886</v>
      </c>
      <c r="U75" s="84">
        <f t="shared" si="9"/>
        <v>404.76998068865214</v>
      </c>
      <c r="V75" s="84">
        <f t="shared" si="9"/>
        <v>489.91423638370929</v>
      </c>
      <c r="W75" s="84">
        <f t="shared" si="9"/>
        <v>521.92670574254578</v>
      </c>
      <c r="X75" s="84">
        <f t="shared" si="9"/>
        <v>340.90280327746984</v>
      </c>
      <c r="Y75" s="84">
        <f t="shared" si="9"/>
        <v>276.995476441265</v>
      </c>
      <c r="Z75" s="84" t="s">
        <v>1055</v>
      </c>
      <c r="AA75" s="84" t="s">
        <v>1055</v>
      </c>
      <c r="AB75" s="84">
        <f t="shared" ref="AB75:AG75" si="10">AVERAGE(AB79:AB122)</f>
        <v>436.82511857607136</v>
      </c>
      <c r="AC75" s="84">
        <f t="shared" si="10"/>
        <v>436.71272227646733</v>
      </c>
      <c r="AD75" s="84">
        <f t="shared" si="10"/>
        <v>447.31094306814072</v>
      </c>
      <c r="AE75" s="84">
        <f t="shared" si="10"/>
        <v>415.38346751739971</v>
      </c>
      <c r="AF75" s="84">
        <f t="shared" si="10"/>
        <v>298.24775230854323</v>
      </c>
      <c r="AG75" s="84">
        <f t="shared" si="10"/>
        <v>479.34145028042099</v>
      </c>
      <c r="AH75" s="84" t="s">
        <v>1055</v>
      </c>
      <c r="AI75" s="84">
        <f>AVERAGE(AI79:AI122)</f>
        <v>417.55596107987293</v>
      </c>
      <c r="AJ75" s="84" t="s">
        <v>1055</v>
      </c>
      <c r="AK75" s="84" t="s">
        <v>1055</v>
      </c>
      <c r="AL75" s="84" t="s">
        <v>1055</v>
      </c>
      <c r="AM75" s="84" t="s">
        <v>1055</v>
      </c>
      <c r="AN75" s="84" t="s">
        <v>1055</v>
      </c>
      <c r="AO75" s="84" t="s">
        <v>1055</v>
      </c>
      <c r="AP75" s="84" t="s">
        <v>1055</v>
      </c>
      <c r="AQ75" s="84" t="s">
        <v>1055</v>
      </c>
      <c r="AR75" s="84" t="s">
        <v>1055</v>
      </c>
      <c r="AS75" s="84" t="s">
        <v>1055</v>
      </c>
      <c r="AT75" s="84" t="s">
        <v>1055</v>
      </c>
      <c r="AU75" s="84">
        <f>AVERAGE(AU79:AU122)</f>
        <v>553.87319422094379</v>
      </c>
      <c r="AV75" s="84" t="s">
        <v>1055</v>
      </c>
      <c r="AW75" s="84">
        <f>AVERAGE(AW79:AW122)</f>
        <v>420.68174594840929</v>
      </c>
      <c r="AX75" s="84">
        <f>AVERAGE(AX79:AX122)</f>
        <v>415.35726306519331</v>
      </c>
      <c r="AY75" s="84">
        <f>AVERAGE(AY79:AY122)</f>
        <v>457.95592469616111</v>
      </c>
      <c r="AZ75" s="84">
        <f>AVERAGE(AZ79:AZ122)</f>
        <v>402.62013727583957</v>
      </c>
      <c r="BA75" s="84" t="s">
        <v>1055</v>
      </c>
      <c r="BB75" s="84" t="s">
        <v>1055</v>
      </c>
      <c r="BC75" s="84" t="s">
        <v>1055</v>
      </c>
      <c r="BD75" s="80"/>
      <c r="BE75" s="80"/>
      <c r="BF75" s="80"/>
      <c r="BG75" s="80"/>
      <c r="BH75" s="80"/>
      <c r="BI75" s="80"/>
      <c r="BJ75" s="80"/>
    </row>
    <row r="76" spans="1:62" ht="15.75" customHeight="1" x14ac:dyDescent="0.25">
      <c r="A76" s="79" t="s">
        <v>134</v>
      </c>
      <c r="B76" s="83"/>
      <c r="C76" s="79" t="s">
        <v>1055</v>
      </c>
      <c r="D76" s="79" t="s">
        <v>1055</v>
      </c>
      <c r="E76" s="79">
        <f>_xlfn.STDEV.S(E79:E122)</f>
        <v>1143.2028512387058</v>
      </c>
      <c r="F76" s="79">
        <f>_xlfn.STDEV.S(F79:F122)</f>
        <v>3704.6064327229369</v>
      </c>
      <c r="G76" s="79">
        <f>_xlfn.STDEV.S(G79:G122)</f>
        <v>13394.940445198376</v>
      </c>
      <c r="H76" s="79">
        <f>_xlfn.STDEV.S(H79:H122)</f>
        <v>3.746177562620137</v>
      </c>
      <c r="I76" s="79" t="s">
        <v>1055</v>
      </c>
      <c r="J76" s="79" t="s">
        <v>1055</v>
      </c>
      <c r="K76" s="79" t="s">
        <v>1055</v>
      </c>
      <c r="L76" s="79">
        <f t="shared" ref="L76:Q76" si="11">_xlfn.STDEV.S(L79:L122)</f>
        <v>2865.3544531252624</v>
      </c>
      <c r="M76" s="79">
        <f t="shared" si="11"/>
        <v>28.943619713332215</v>
      </c>
      <c r="N76" s="79">
        <f t="shared" si="11"/>
        <v>24.834168660375738</v>
      </c>
      <c r="O76" s="79">
        <f t="shared" si="11"/>
        <v>24.27176962510212</v>
      </c>
      <c r="P76" s="79">
        <f t="shared" si="11"/>
        <v>22.099956593551621</v>
      </c>
      <c r="Q76" s="79">
        <f t="shared" si="11"/>
        <v>32.696285008855916</v>
      </c>
      <c r="R76" s="79" t="s">
        <v>1055</v>
      </c>
      <c r="S76" s="79">
        <f t="shared" ref="S76:Y76" si="12">_xlfn.STDEV.S(S79:S122)</f>
        <v>21.159259987255091</v>
      </c>
      <c r="T76" s="79">
        <f t="shared" si="12"/>
        <v>24.567824404015163</v>
      </c>
      <c r="U76" s="79">
        <f t="shared" si="12"/>
        <v>21.189785435639919</v>
      </c>
      <c r="V76" s="79">
        <f t="shared" si="12"/>
        <v>25.565282336171094</v>
      </c>
      <c r="W76" s="79">
        <f t="shared" si="12"/>
        <v>27.293284600173145</v>
      </c>
      <c r="X76" s="79">
        <f t="shared" si="12"/>
        <v>17.87110071363696</v>
      </c>
      <c r="Y76" s="79">
        <f t="shared" si="12"/>
        <v>14.512665712954897</v>
      </c>
      <c r="Z76" s="79" t="s">
        <v>1055</v>
      </c>
      <c r="AA76" s="79" t="s">
        <v>1055</v>
      </c>
      <c r="AB76" s="79">
        <f t="shared" ref="AB76:AG76" si="13">_xlfn.STDEV.S(AB79:AB122)</f>
        <v>22.909141746381195</v>
      </c>
      <c r="AC76" s="79">
        <f t="shared" si="13"/>
        <v>22.818897090470244</v>
      </c>
      <c r="AD76" s="79">
        <f t="shared" si="13"/>
        <v>23.343600300590513</v>
      </c>
      <c r="AE76" s="79">
        <f t="shared" si="13"/>
        <v>21.674684730361371</v>
      </c>
      <c r="AF76" s="79">
        <f t="shared" si="13"/>
        <v>15.594877466989374</v>
      </c>
      <c r="AG76" s="79">
        <f t="shared" si="13"/>
        <v>25.066933823885115</v>
      </c>
      <c r="AH76" s="79" t="s">
        <v>1055</v>
      </c>
      <c r="AI76" s="79">
        <f>_xlfn.STDEV.S(AI79:AI122)</f>
        <v>21.836859634058712</v>
      </c>
      <c r="AJ76" s="79" t="s">
        <v>1055</v>
      </c>
      <c r="AK76" s="79" t="s">
        <v>1055</v>
      </c>
      <c r="AL76" s="79" t="s">
        <v>1055</v>
      </c>
      <c r="AM76" s="79" t="s">
        <v>1055</v>
      </c>
      <c r="AN76" s="79" t="s">
        <v>1055</v>
      </c>
      <c r="AO76" s="79" t="s">
        <v>1055</v>
      </c>
      <c r="AP76" s="79" t="s">
        <v>1055</v>
      </c>
      <c r="AQ76" s="79" t="s">
        <v>1055</v>
      </c>
      <c r="AR76" s="79" t="s">
        <v>1055</v>
      </c>
      <c r="AS76" s="79" t="s">
        <v>1055</v>
      </c>
      <c r="AT76" s="79" t="s">
        <v>1055</v>
      </c>
      <c r="AU76" s="79">
        <f>_xlfn.STDEV.S(AU79:AU122)</f>
        <v>28.950120272215997</v>
      </c>
      <c r="AV76" s="79" t="s">
        <v>1055</v>
      </c>
      <c r="AW76" s="79">
        <f>_xlfn.STDEV.S(AW79:AW122)</f>
        <v>21.955512566199634</v>
      </c>
      <c r="AX76" s="79">
        <f>_xlfn.STDEV.S(AX79:AX122)</f>
        <v>21.671554048067243</v>
      </c>
      <c r="AY76" s="79">
        <f>_xlfn.STDEV.S(AY79:AY122)</f>
        <v>23.901415400732702</v>
      </c>
      <c r="AZ76" s="79">
        <f>_xlfn.STDEV.S(AZ79:AZ122)</f>
        <v>21.041707880471321</v>
      </c>
      <c r="BA76" s="79" t="s">
        <v>1055</v>
      </c>
      <c r="BB76" s="79" t="s">
        <v>1055</v>
      </c>
      <c r="BC76" s="79" t="s">
        <v>1055</v>
      </c>
      <c r="BD76" s="80"/>
      <c r="BE76" s="80"/>
      <c r="BF76" s="80"/>
      <c r="BG76" s="80"/>
      <c r="BH76" s="80"/>
      <c r="BI76" s="80"/>
      <c r="BJ76" s="80"/>
    </row>
    <row r="77" spans="1:62" ht="15.75" customHeight="1" x14ac:dyDescent="0.25">
      <c r="A77" s="79" t="s">
        <v>135</v>
      </c>
      <c r="B77" s="83"/>
      <c r="C77" s="79" t="s">
        <v>1055</v>
      </c>
      <c r="D77" s="79" t="s">
        <v>1055</v>
      </c>
      <c r="E77" s="79">
        <f>(E76/E75)*100</f>
        <v>5.0935810450828134</v>
      </c>
      <c r="F77" s="79">
        <f>(F76/F75)*100</f>
        <v>5.0653931762866158</v>
      </c>
      <c r="G77" s="79">
        <f>(G76/G75)*100</f>
        <v>5.0229997977237222</v>
      </c>
      <c r="H77" s="79">
        <f>(H76/H75)*100</f>
        <v>5.0368238740810458</v>
      </c>
      <c r="I77" s="79" t="s">
        <v>1055</v>
      </c>
      <c r="J77" s="79" t="s">
        <v>1055</v>
      </c>
      <c r="K77" s="79" t="s">
        <v>1055</v>
      </c>
      <c r="L77" s="79">
        <f t="shared" ref="L77:Q77" si="14">(L76/L75)*100</f>
        <v>5.0949950900216221</v>
      </c>
      <c r="M77" s="79">
        <f t="shared" si="14"/>
        <v>5.133251376457193</v>
      </c>
      <c r="N77" s="79">
        <f t="shared" si="14"/>
        <v>5.1897184062255226</v>
      </c>
      <c r="O77" s="79">
        <f t="shared" si="14"/>
        <v>5.1817822692882185</v>
      </c>
      <c r="P77" s="79">
        <f t="shared" si="14"/>
        <v>5.1896090407844646</v>
      </c>
      <c r="Q77" s="79">
        <f t="shared" si="14"/>
        <v>5.2044377787342979</v>
      </c>
      <c r="R77" s="79" t="s">
        <v>1055</v>
      </c>
      <c r="S77" s="79">
        <f t="shared" ref="S77:Y77" si="15">(S76/S75)*100</f>
        <v>5.2277326516295215</v>
      </c>
      <c r="T77" s="79">
        <f t="shared" si="15"/>
        <v>5.241339682737248</v>
      </c>
      <c r="U77" s="79">
        <f t="shared" si="15"/>
        <v>5.2350190099544562</v>
      </c>
      <c r="V77" s="79">
        <f t="shared" si="15"/>
        <v>5.2183179090447833</v>
      </c>
      <c r="W77" s="79">
        <f t="shared" si="15"/>
        <v>5.2293328354108564</v>
      </c>
      <c r="X77" s="79">
        <f t="shared" si="15"/>
        <v>5.2422862299231952</v>
      </c>
      <c r="Y77" s="79">
        <f t="shared" si="15"/>
        <v>5.2393150600898748</v>
      </c>
      <c r="Z77" s="79" t="s">
        <v>1055</v>
      </c>
      <c r="AA77" s="79" t="s">
        <v>1055</v>
      </c>
      <c r="AB77" s="79">
        <f t="shared" ref="AB77:AG77" si="16">(AB76/AB75)*100</f>
        <v>5.2444652956447744</v>
      </c>
      <c r="AC77" s="79">
        <f t="shared" si="16"/>
        <v>5.2251505226413828</v>
      </c>
      <c r="AD77" s="79">
        <f t="shared" si="16"/>
        <v>5.2186517370835901</v>
      </c>
      <c r="AE77" s="79">
        <f t="shared" si="16"/>
        <v>5.2179940766307595</v>
      </c>
      <c r="AF77" s="79">
        <f t="shared" si="16"/>
        <v>5.2288331919618836</v>
      </c>
      <c r="AG77" s="79">
        <f t="shared" si="16"/>
        <v>5.2294525769095568</v>
      </c>
      <c r="AH77" s="79" t="s">
        <v>1055</v>
      </c>
      <c r="AI77" s="79">
        <f>(AI76/AI75)*100</f>
        <v>5.2296845619410544</v>
      </c>
      <c r="AJ77" s="79" t="s">
        <v>1055</v>
      </c>
      <c r="AK77" s="79" t="s">
        <v>1055</v>
      </c>
      <c r="AL77" s="79" t="s">
        <v>1055</v>
      </c>
      <c r="AM77" s="79" t="s">
        <v>1055</v>
      </c>
      <c r="AN77" s="79" t="s">
        <v>1055</v>
      </c>
      <c r="AO77" s="79" t="s">
        <v>1055</v>
      </c>
      <c r="AP77" s="79" t="s">
        <v>1055</v>
      </c>
      <c r="AQ77" s="79" t="s">
        <v>1055</v>
      </c>
      <c r="AR77" s="79" t="s">
        <v>1055</v>
      </c>
      <c r="AS77" s="79" t="s">
        <v>1055</v>
      </c>
      <c r="AT77" s="79" t="s">
        <v>1055</v>
      </c>
      <c r="AU77" s="79">
        <f>(AU76/AU75)*100</f>
        <v>5.226849859187733</v>
      </c>
      <c r="AV77" s="79" t="s">
        <v>1055</v>
      </c>
      <c r="AW77" s="79">
        <f>(AW76/AW75)*100</f>
        <v>5.2190314359140668</v>
      </c>
      <c r="AX77" s="79">
        <f>(AX76/AX75)*100</f>
        <v>5.217569541974215</v>
      </c>
      <c r="AY77" s="79">
        <f>(AY76/AY75)*100</f>
        <v>5.2191519121824914</v>
      </c>
      <c r="AZ77" s="79">
        <f>(AZ76/AZ75)*100</f>
        <v>5.2261936084074732</v>
      </c>
      <c r="BA77" s="79" t="s">
        <v>1055</v>
      </c>
      <c r="BB77" s="79" t="s">
        <v>1055</v>
      </c>
      <c r="BC77" s="79" t="s">
        <v>1055</v>
      </c>
      <c r="BD77" s="80"/>
      <c r="BE77" s="80"/>
      <c r="BF77" s="80"/>
      <c r="BG77" s="80"/>
      <c r="BH77" s="80"/>
      <c r="BI77" s="80"/>
      <c r="BJ77" s="80"/>
    </row>
    <row r="78" spans="1:62" ht="15.75" customHeight="1" x14ac:dyDescent="0.25">
      <c r="A78" s="81" t="s">
        <v>136</v>
      </c>
      <c r="B78" s="82"/>
      <c r="C78" s="81" t="s">
        <v>1055</v>
      </c>
      <c r="D78" s="81" t="s">
        <v>1055</v>
      </c>
      <c r="E78" s="81">
        <f>((E75-E74)/E74)*100</f>
        <v>6.3373697335262493</v>
      </c>
      <c r="F78" s="81">
        <f>((F75-F74)/F74)*100</f>
        <v>6.2965124200830145</v>
      </c>
      <c r="G78" s="81">
        <f>((G75-G74)/G74)*100</f>
        <v>6.238373273057034</v>
      </c>
      <c r="H78" s="81">
        <f>((H75-H74)/H74)*100</f>
        <v>6.2511290071837369</v>
      </c>
      <c r="I78" s="81" t="s">
        <v>1055</v>
      </c>
      <c r="J78" s="81" t="s">
        <v>1055</v>
      </c>
      <c r="K78" s="81" t="s">
        <v>1055</v>
      </c>
      <c r="L78" s="81">
        <f t="shared" ref="L78:Q78" si="17">((L75-L74)/L74)*100</f>
        <v>6.3365011052769535</v>
      </c>
      <c r="M78" s="81">
        <f t="shared" si="17"/>
        <v>6.3859905306114069</v>
      </c>
      <c r="N78" s="81">
        <f t="shared" si="17"/>
        <v>6.4548638281146609</v>
      </c>
      <c r="O78" s="81">
        <f t="shared" si="17"/>
        <v>6.4558677257976038</v>
      </c>
      <c r="P78" s="81">
        <f t="shared" si="17"/>
        <v>6.4625312806365969</v>
      </c>
      <c r="Q78" s="81">
        <f t="shared" si="17"/>
        <v>6.4811120325800013</v>
      </c>
      <c r="R78" s="81" t="s">
        <v>1055</v>
      </c>
      <c r="S78" s="81">
        <f t="shared" ref="S78:Y78" si="18">((S75-S74)/S74)*100</f>
        <v>6.513218702947535</v>
      </c>
      <c r="T78" s="81">
        <f t="shared" si="18"/>
        <v>6.5299483230974689</v>
      </c>
      <c r="U78" s="81">
        <f t="shared" si="18"/>
        <v>6.518415970697931</v>
      </c>
      <c r="V78" s="81">
        <f t="shared" si="18"/>
        <v>6.5030948660237593</v>
      </c>
      <c r="W78" s="81">
        <f t="shared" si="18"/>
        <v>6.5156542331726079</v>
      </c>
      <c r="X78" s="81">
        <f t="shared" si="18"/>
        <v>6.5321260242093251</v>
      </c>
      <c r="Y78" s="81">
        <f t="shared" si="18"/>
        <v>6.5367217081788453</v>
      </c>
      <c r="Z78" s="81" t="s">
        <v>1055</v>
      </c>
      <c r="AA78" s="81" t="s">
        <v>1055</v>
      </c>
      <c r="AB78" s="81">
        <f t="shared" ref="AB78:AG78" si="19">((AB75-AB74)/AB74)*100</f>
        <v>6.5427118478222832</v>
      </c>
      <c r="AC78" s="81">
        <f t="shared" si="19"/>
        <v>6.5152981162115449</v>
      </c>
      <c r="AD78" s="81">
        <f t="shared" si="19"/>
        <v>6.5026054924144567</v>
      </c>
      <c r="AE78" s="81">
        <f t="shared" si="19"/>
        <v>6.5085814147178738</v>
      </c>
      <c r="AF78" s="81">
        <f t="shared" si="19"/>
        <v>6.5170543959082945</v>
      </c>
      <c r="AG78" s="81">
        <f t="shared" si="19"/>
        <v>6.5203222845379969</v>
      </c>
      <c r="AH78" s="81" t="s">
        <v>1055</v>
      </c>
      <c r="AI78" s="81">
        <f>((AI75-AI74)/AI74)*100</f>
        <v>6.5193778264981965</v>
      </c>
      <c r="AJ78" s="81" t="s">
        <v>1055</v>
      </c>
      <c r="AK78" s="81" t="s">
        <v>1055</v>
      </c>
      <c r="AL78" s="81" t="s">
        <v>1055</v>
      </c>
      <c r="AM78" s="81" t="s">
        <v>1055</v>
      </c>
      <c r="AN78" s="81" t="s">
        <v>1055</v>
      </c>
      <c r="AO78" s="81" t="s">
        <v>1055</v>
      </c>
      <c r="AP78" s="81" t="s">
        <v>1055</v>
      </c>
      <c r="AQ78" s="81" t="s">
        <v>1055</v>
      </c>
      <c r="AR78" s="81" t="s">
        <v>1055</v>
      </c>
      <c r="AS78" s="81" t="s">
        <v>1055</v>
      </c>
      <c r="AT78" s="81" t="s">
        <v>1055</v>
      </c>
      <c r="AU78" s="81">
        <f>((AU75-AU74)/AU74)*100</f>
        <v>6.5140758117199589</v>
      </c>
      <c r="AV78" s="81" t="s">
        <v>1055</v>
      </c>
      <c r="AW78" s="81">
        <f>((AW75-AW74)/AW74)*100</f>
        <v>6.5017078350403255</v>
      </c>
      <c r="AX78" s="81">
        <f>((AX75-AX74)/AX74)*100</f>
        <v>6.5018623244085401</v>
      </c>
      <c r="AY78" s="81">
        <f>((AY75-AY74)/AY74)*100</f>
        <v>6.5013778363165367</v>
      </c>
      <c r="AZ78" s="81">
        <f>((AZ75-AZ74)/AZ74)*100</f>
        <v>6.5132638295871876</v>
      </c>
      <c r="BA78" s="81" t="s">
        <v>1055</v>
      </c>
      <c r="BB78" s="81" t="s">
        <v>1055</v>
      </c>
      <c r="BC78" s="81" t="s">
        <v>1055</v>
      </c>
      <c r="BD78" s="80"/>
      <c r="BE78" s="80"/>
      <c r="BF78" s="80"/>
      <c r="BG78" s="80"/>
      <c r="BH78" s="80"/>
      <c r="BI78" s="80"/>
      <c r="BJ78" s="80"/>
    </row>
    <row r="79" spans="1:62" ht="15.75" customHeight="1" x14ac:dyDescent="0.25">
      <c r="A79" s="79" t="s">
        <v>1054</v>
      </c>
      <c r="B79" s="79" t="s">
        <v>907</v>
      </c>
      <c r="C79" s="79"/>
      <c r="D79" s="79"/>
      <c r="E79" s="79">
        <v>21106.400000000001</v>
      </c>
      <c r="F79" s="79">
        <v>68805.009999999995</v>
      </c>
      <c r="G79" s="79">
        <v>251013</v>
      </c>
      <c r="H79" s="79">
        <v>70</v>
      </c>
      <c r="I79" s="79"/>
      <c r="J79" s="79"/>
      <c r="K79" s="79"/>
      <c r="L79" s="79">
        <v>52887.4</v>
      </c>
      <c r="M79" s="79">
        <v>530</v>
      </c>
      <c r="N79" s="79">
        <v>449.51100000000002</v>
      </c>
      <c r="O79" s="79">
        <v>440.00040000000001</v>
      </c>
      <c r="P79" s="79">
        <v>400</v>
      </c>
      <c r="Q79" s="79">
        <v>590</v>
      </c>
      <c r="R79" s="79"/>
      <c r="S79" s="79">
        <v>380</v>
      </c>
      <c r="T79" s="79">
        <v>439.99540000000002</v>
      </c>
      <c r="U79" s="79">
        <v>380.01929999999999</v>
      </c>
      <c r="V79" s="79">
        <v>459.95780000000002</v>
      </c>
      <c r="W79" s="79">
        <v>490</v>
      </c>
      <c r="X79" s="79">
        <v>320</v>
      </c>
      <c r="Y79" s="79">
        <v>260</v>
      </c>
      <c r="Z79" s="79"/>
      <c r="AA79" s="79"/>
      <c r="AB79" s="79">
        <v>410</v>
      </c>
      <c r="AC79" s="79">
        <v>409.99970000000002</v>
      </c>
      <c r="AD79" s="79">
        <v>420</v>
      </c>
      <c r="AE79" s="79">
        <v>389.99709999999999</v>
      </c>
      <c r="AF79" s="79">
        <v>280</v>
      </c>
      <c r="AG79" s="79">
        <v>449.89249999999998</v>
      </c>
      <c r="AH79" s="79"/>
      <c r="AI79" s="79">
        <v>391.99590000000001</v>
      </c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>
        <v>520</v>
      </c>
      <c r="AV79" s="79"/>
      <c r="AW79" s="79">
        <v>395</v>
      </c>
      <c r="AX79" s="79">
        <v>390</v>
      </c>
      <c r="AY79" s="79">
        <v>429.97739999999999</v>
      </c>
      <c r="AZ79" s="79">
        <v>377.99970000000002</v>
      </c>
      <c r="BA79" s="79"/>
      <c r="BB79" s="79"/>
      <c r="BC79" s="79"/>
      <c r="BD79" s="77"/>
      <c r="BE79" s="77"/>
      <c r="BF79" s="77"/>
      <c r="BG79" s="77"/>
      <c r="BH79" s="77"/>
      <c r="BI79" s="77"/>
      <c r="BJ79" s="77"/>
    </row>
    <row r="80" spans="1:62" ht="15.75" customHeight="1" x14ac:dyDescent="0.25">
      <c r="A80" s="79" t="s">
        <v>1053</v>
      </c>
      <c r="B80" s="79" t="s">
        <v>907</v>
      </c>
      <c r="C80" s="79"/>
      <c r="D80" s="79"/>
      <c r="E80" s="79">
        <v>21106.22</v>
      </c>
      <c r="F80" s="79">
        <v>68800</v>
      </c>
      <c r="G80" s="79">
        <v>251013.3</v>
      </c>
      <c r="H80" s="79">
        <v>69.999570000000006</v>
      </c>
      <c r="I80" s="79"/>
      <c r="J80" s="79"/>
      <c r="K80" s="79"/>
      <c r="L80" s="79">
        <v>52887.71</v>
      </c>
      <c r="M80" s="79">
        <v>530.00239999999997</v>
      </c>
      <c r="N80" s="79">
        <v>449.512</v>
      </c>
      <c r="O80" s="79">
        <v>439.99959999999999</v>
      </c>
      <c r="P80" s="79">
        <v>399.99759999999998</v>
      </c>
      <c r="Q80" s="79">
        <v>590.00059999999996</v>
      </c>
      <c r="R80" s="79"/>
      <c r="S80" s="79">
        <v>380.00040000000001</v>
      </c>
      <c r="T80" s="79">
        <v>440.00279999999998</v>
      </c>
      <c r="U80" s="79">
        <v>380.00069999999999</v>
      </c>
      <c r="V80" s="79">
        <v>459.99740000000003</v>
      </c>
      <c r="W80" s="79">
        <v>490.00740000000002</v>
      </c>
      <c r="X80" s="79">
        <v>320.00130000000001</v>
      </c>
      <c r="Y80" s="79">
        <v>260.05009999999999</v>
      </c>
      <c r="Z80" s="79"/>
      <c r="AA80" s="79"/>
      <c r="AB80" s="79">
        <v>409.99939999999998</v>
      </c>
      <c r="AC80" s="79">
        <v>409.99590000000001</v>
      </c>
      <c r="AD80" s="79">
        <v>420.00420000000003</v>
      </c>
      <c r="AE80" s="79">
        <v>390.00369999999998</v>
      </c>
      <c r="AF80" s="79">
        <v>280.00830000000002</v>
      </c>
      <c r="AG80" s="79">
        <v>450.10359999999997</v>
      </c>
      <c r="AH80" s="79"/>
      <c r="AI80" s="79">
        <v>392.00049999999999</v>
      </c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>
        <v>520.00080000000003</v>
      </c>
      <c r="AV80" s="79"/>
      <c r="AW80" s="79">
        <v>395.00409999999999</v>
      </c>
      <c r="AX80" s="79">
        <v>390.01639999999998</v>
      </c>
      <c r="AY80" s="79">
        <v>430.00599999999997</v>
      </c>
      <c r="AZ80" s="79">
        <v>378.00540000000001</v>
      </c>
      <c r="BA80" s="79"/>
      <c r="BB80" s="79"/>
      <c r="BC80" s="79"/>
      <c r="BD80" s="77"/>
      <c r="BE80" s="77"/>
      <c r="BF80" s="77"/>
      <c r="BG80" s="77"/>
      <c r="BH80" s="77"/>
      <c r="BI80" s="77"/>
      <c r="BJ80" s="77"/>
    </row>
    <row r="81" spans="1:62" ht="15.75" customHeight="1" x14ac:dyDescent="0.25">
      <c r="A81" s="79" t="s">
        <v>1052</v>
      </c>
      <c r="B81" s="79" t="s">
        <v>907</v>
      </c>
      <c r="C81" s="79"/>
      <c r="D81" s="79"/>
      <c r="E81" s="79">
        <v>21106.87</v>
      </c>
      <c r="F81" s="79">
        <v>68800.259999999995</v>
      </c>
      <c r="G81" s="79">
        <v>251009.8</v>
      </c>
      <c r="H81" s="79">
        <v>70.010739999999998</v>
      </c>
      <c r="I81" s="79"/>
      <c r="J81" s="79"/>
      <c r="K81" s="79"/>
      <c r="L81" s="79">
        <v>52887</v>
      </c>
      <c r="M81" s="79">
        <v>529.9905</v>
      </c>
      <c r="N81" s="79">
        <v>449.49119999999999</v>
      </c>
      <c r="O81" s="79">
        <v>439.98050000000001</v>
      </c>
      <c r="P81" s="79">
        <v>399.99220000000003</v>
      </c>
      <c r="Q81" s="79">
        <v>589.99440000000004</v>
      </c>
      <c r="R81" s="79"/>
      <c r="S81" s="79">
        <v>379.99880000000002</v>
      </c>
      <c r="T81" s="79">
        <v>439.96929999999998</v>
      </c>
      <c r="U81" s="79">
        <v>379.99950000000001</v>
      </c>
      <c r="V81" s="79">
        <v>460.00279999999998</v>
      </c>
      <c r="W81" s="79">
        <v>489.99430000000001</v>
      </c>
      <c r="X81" s="79">
        <v>319.98910000000001</v>
      </c>
      <c r="Y81" s="79">
        <v>259.9973</v>
      </c>
      <c r="Z81" s="79"/>
      <c r="AA81" s="79"/>
      <c r="AB81" s="79">
        <v>409.99110000000002</v>
      </c>
      <c r="AC81" s="79">
        <v>409.9794</v>
      </c>
      <c r="AD81" s="79">
        <v>419.96539999999999</v>
      </c>
      <c r="AE81" s="79">
        <v>390</v>
      </c>
      <c r="AF81" s="79">
        <v>279.9896</v>
      </c>
      <c r="AG81" s="79">
        <v>449.9615</v>
      </c>
      <c r="AH81" s="79"/>
      <c r="AI81" s="79">
        <v>391.97649999999999</v>
      </c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>
        <v>519.99350000000004</v>
      </c>
      <c r="AV81" s="79"/>
      <c r="AW81" s="79">
        <v>394.9966</v>
      </c>
      <c r="AX81" s="79">
        <v>389.97489999999999</v>
      </c>
      <c r="AY81" s="79">
        <v>429.97699999999998</v>
      </c>
      <c r="AZ81" s="79">
        <v>377.99489999999997</v>
      </c>
      <c r="BA81" s="79"/>
      <c r="BB81" s="79"/>
      <c r="BC81" s="79"/>
      <c r="BD81" s="77"/>
      <c r="BE81" s="77"/>
      <c r="BF81" s="77"/>
      <c r="BG81" s="77"/>
      <c r="BH81" s="77"/>
      <c r="BI81" s="77"/>
      <c r="BJ81" s="77"/>
    </row>
    <row r="82" spans="1:62" ht="15.75" customHeight="1" x14ac:dyDescent="0.25">
      <c r="A82" s="79" t="s">
        <v>1051</v>
      </c>
      <c r="B82" s="79" t="s">
        <v>907</v>
      </c>
      <c r="C82" s="79"/>
      <c r="D82" s="79"/>
      <c r="E82" s="79">
        <v>21108.1</v>
      </c>
      <c r="F82" s="79">
        <v>68815.95</v>
      </c>
      <c r="G82" s="79">
        <v>251015.5</v>
      </c>
      <c r="H82" s="79">
        <v>69.931659999999994</v>
      </c>
      <c r="I82" s="79"/>
      <c r="J82" s="79"/>
      <c r="K82" s="79"/>
      <c r="L82" s="79">
        <v>52887.61</v>
      </c>
      <c r="M82" s="79">
        <v>530.03830000000005</v>
      </c>
      <c r="N82" s="79">
        <v>449.59890000000001</v>
      </c>
      <c r="O82" s="79">
        <v>440.11320000000001</v>
      </c>
      <c r="P82" s="79">
        <v>400.00599999999997</v>
      </c>
      <c r="Q82" s="79">
        <v>590.0068</v>
      </c>
      <c r="R82" s="79"/>
      <c r="S82" s="79">
        <v>380.04660000000001</v>
      </c>
      <c r="T82" s="79">
        <v>440.01260000000002</v>
      </c>
      <c r="U82" s="79">
        <v>380.13900000000001</v>
      </c>
      <c r="V82" s="79">
        <v>459.88549999999998</v>
      </c>
      <c r="W82" s="79">
        <v>490.01799999999997</v>
      </c>
      <c r="X82" s="79">
        <v>320.04199999999997</v>
      </c>
      <c r="Y82" s="79">
        <v>260.1139</v>
      </c>
      <c r="Z82" s="79"/>
      <c r="AA82" s="79"/>
      <c r="AB82" s="79">
        <v>410.11790000000002</v>
      </c>
      <c r="AC82" s="79">
        <v>410.06909999999999</v>
      </c>
      <c r="AD82" s="79">
        <v>420.00729999999999</v>
      </c>
      <c r="AE82" s="79">
        <v>390.00729999999999</v>
      </c>
      <c r="AF82" s="79">
        <v>280.10599999999999</v>
      </c>
      <c r="AG82" s="79">
        <v>450.40640000000002</v>
      </c>
      <c r="AH82" s="79"/>
      <c r="AI82" s="79">
        <v>392.0487</v>
      </c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>
        <v>520.29290000000003</v>
      </c>
      <c r="AV82" s="79"/>
      <c r="AW82" s="79">
        <v>395.06139999999999</v>
      </c>
      <c r="AX82" s="79">
        <v>390.02769999999998</v>
      </c>
      <c r="AY82" s="79">
        <v>430.03070000000002</v>
      </c>
      <c r="AZ82" s="79">
        <v>378.0104</v>
      </c>
      <c r="BA82" s="79"/>
      <c r="BB82" s="79"/>
      <c r="BC82" s="79"/>
      <c r="BD82" s="77"/>
      <c r="BE82" s="77"/>
      <c r="BF82" s="77"/>
      <c r="BG82" s="77"/>
      <c r="BH82" s="77"/>
      <c r="BI82" s="77"/>
      <c r="BJ82" s="77"/>
    </row>
    <row r="83" spans="1:62" ht="15.75" customHeight="1" x14ac:dyDescent="0.25">
      <c r="A83" s="79" t="s">
        <v>1050</v>
      </c>
      <c r="B83" s="79" t="s">
        <v>907</v>
      </c>
      <c r="C83" s="79"/>
      <c r="D83" s="79"/>
      <c r="E83" s="79">
        <v>21106.16</v>
      </c>
      <c r="F83" s="79">
        <v>68787.34</v>
      </c>
      <c r="G83" s="79">
        <v>251012.3</v>
      </c>
      <c r="H83" s="79">
        <v>70</v>
      </c>
      <c r="I83" s="79"/>
      <c r="J83" s="79"/>
      <c r="K83" s="79"/>
      <c r="L83" s="79">
        <v>52886.68</v>
      </c>
      <c r="M83" s="79">
        <v>530</v>
      </c>
      <c r="N83" s="79">
        <v>449.32190000000003</v>
      </c>
      <c r="O83" s="79">
        <v>440</v>
      </c>
      <c r="P83" s="79">
        <v>400</v>
      </c>
      <c r="Q83" s="79">
        <v>590</v>
      </c>
      <c r="R83" s="79"/>
      <c r="S83" s="79">
        <v>379.98719999999997</v>
      </c>
      <c r="T83" s="79">
        <v>440</v>
      </c>
      <c r="U83" s="79">
        <v>379.69709999999998</v>
      </c>
      <c r="V83" s="79">
        <v>460.20650000000001</v>
      </c>
      <c r="W83" s="79">
        <v>489.90559999999999</v>
      </c>
      <c r="X83" s="79">
        <v>319.90469999999999</v>
      </c>
      <c r="Y83" s="79">
        <v>260</v>
      </c>
      <c r="Z83" s="79"/>
      <c r="AA83" s="79"/>
      <c r="AB83" s="79">
        <v>410</v>
      </c>
      <c r="AC83" s="79">
        <v>410</v>
      </c>
      <c r="AD83" s="79">
        <v>420</v>
      </c>
      <c r="AE83" s="79">
        <v>390</v>
      </c>
      <c r="AF83" s="79">
        <v>279.95389999999998</v>
      </c>
      <c r="AG83" s="79">
        <v>449.56189999999998</v>
      </c>
      <c r="AH83" s="79"/>
      <c r="AI83" s="79">
        <v>391.8938</v>
      </c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>
        <v>519.99329999999998</v>
      </c>
      <c r="AV83" s="79"/>
      <c r="AW83" s="79">
        <v>394.88099999999997</v>
      </c>
      <c r="AX83" s="79">
        <v>390</v>
      </c>
      <c r="AY83" s="79">
        <v>429.99669999999998</v>
      </c>
      <c r="AZ83" s="79">
        <v>377.81979999999999</v>
      </c>
      <c r="BA83" s="79"/>
      <c r="BB83" s="79"/>
      <c r="BC83" s="79"/>
      <c r="BD83" s="77"/>
      <c r="BE83" s="77"/>
      <c r="BF83" s="77"/>
      <c r="BG83" s="77"/>
      <c r="BH83" s="77"/>
      <c r="BI83" s="77"/>
      <c r="BJ83" s="77"/>
    </row>
    <row r="84" spans="1:62" ht="15.75" customHeight="1" x14ac:dyDescent="0.25">
      <c r="A84" s="79" t="s">
        <v>1049</v>
      </c>
      <c r="B84" s="79" t="s">
        <v>907</v>
      </c>
      <c r="C84" s="79"/>
      <c r="D84" s="79"/>
      <c r="E84" s="79">
        <v>21106.400000000001</v>
      </c>
      <c r="F84" s="79">
        <v>68807.820000000007</v>
      </c>
      <c r="G84" s="79">
        <v>251013</v>
      </c>
      <c r="H84" s="79">
        <v>69.998549999999994</v>
      </c>
      <c r="I84" s="79"/>
      <c r="J84" s="79"/>
      <c r="K84" s="79"/>
      <c r="L84" s="79">
        <v>52887.4</v>
      </c>
      <c r="M84" s="79">
        <v>530</v>
      </c>
      <c r="N84" s="79">
        <v>449.51100000000002</v>
      </c>
      <c r="O84" s="79">
        <v>440</v>
      </c>
      <c r="P84" s="79">
        <v>399.9982</v>
      </c>
      <c r="Q84" s="79">
        <v>590</v>
      </c>
      <c r="R84" s="79"/>
      <c r="S84" s="79">
        <v>380</v>
      </c>
      <c r="T84" s="79">
        <v>440</v>
      </c>
      <c r="U84" s="79">
        <v>380</v>
      </c>
      <c r="V84" s="79">
        <v>460</v>
      </c>
      <c r="W84" s="79">
        <v>489.99630000000002</v>
      </c>
      <c r="X84" s="79">
        <v>319.9778</v>
      </c>
      <c r="Y84" s="79">
        <v>259.99979999999999</v>
      </c>
      <c r="Z84" s="79"/>
      <c r="AA84" s="79"/>
      <c r="AB84" s="79">
        <v>410</v>
      </c>
      <c r="AC84" s="79">
        <v>410.00810000000001</v>
      </c>
      <c r="AD84" s="79">
        <v>420</v>
      </c>
      <c r="AE84" s="79">
        <v>390.00729999999999</v>
      </c>
      <c r="AF84" s="79">
        <v>280.00349999999997</v>
      </c>
      <c r="AG84" s="79">
        <v>449.93270000000001</v>
      </c>
      <c r="AH84" s="79"/>
      <c r="AI84" s="79">
        <v>391.99650000000003</v>
      </c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>
        <v>519.97760000000005</v>
      </c>
      <c r="AV84" s="79"/>
      <c r="AW84" s="79">
        <v>395</v>
      </c>
      <c r="AX84" s="79">
        <v>389.95870000000002</v>
      </c>
      <c r="AY84" s="79">
        <v>430</v>
      </c>
      <c r="AZ84" s="79">
        <v>377.96949999999998</v>
      </c>
      <c r="BA84" s="79"/>
      <c r="BB84" s="79"/>
      <c r="BC84" s="79"/>
      <c r="BD84" s="77"/>
      <c r="BE84" s="77"/>
      <c r="BF84" s="77"/>
      <c r="BG84" s="77"/>
      <c r="BH84" s="77"/>
      <c r="BI84" s="77"/>
      <c r="BJ84" s="77"/>
    </row>
    <row r="85" spans="1:62" ht="15.75" customHeight="1" x14ac:dyDescent="0.25">
      <c r="A85" s="79" t="s">
        <v>1048</v>
      </c>
      <c r="B85" s="79" t="s">
        <v>907</v>
      </c>
      <c r="C85" s="79"/>
      <c r="D85" s="79"/>
      <c r="E85" s="79">
        <v>21105.67</v>
      </c>
      <c r="F85" s="79">
        <v>68798.05</v>
      </c>
      <c r="G85" s="79">
        <v>250995.20000000001</v>
      </c>
      <c r="H85" s="79">
        <v>69.923389999999998</v>
      </c>
      <c r="I85" s="79"/>
      <c r="J85" s="79"/>
      <c r="K85" s="79"/>
      <c r="L85" s="79">
        <v>52887.34</v>
      </c>
      <c r="M85" s="79">
        <v>529.9425</v>
      </c>
      <c r="N85" s="79">
        <v>449.5093</v>
      </c>
      <c r="O85" s="79">
        <v>440.00064220000002</v>
      </c>
      <c r="P85" s="79">
        <v>399.99689999999998</v>
      </c>
      <c r="Q85" s="79">
        <v>590.00900000000001</v>
      </c>
      <c r="R85" s="79"/>
      <c r="S85" s="79">
        <v>380.00790000000001</v>
      </c>
      <c r="T85" s="79">
        <v>440.00209999999998</v>
      </c>
      <c r="U85" s="79">
        <v>380.00459999999998</v>
      </c>
      <c r="V85" s="79">
        <v>460.16030000000001</v>
      </c>
      <c r="W85" s="79">
        <v>489.99459999999999</v>
      </c>
      <c r="X85" s="79">
        <v>320.00959999999998</v>
      </c>
      <c r="Y85" s="79">
        <v>260.00139999999999</v>
      </c>
      <c r="Z85" s="79"/>
      <c r="AA85" s="79"/>
      <c r="AB85" s="79">
        <v>409.99059999999997</v>
      </c>
      <c r="AC85" s="79">
        <v>409.959</v>
      </c>
      <c r="AD85" s="79">
        <v>419.9676</v>
      </c>
      <c r="AE85" s="79">
        <v>389.99189999999999</v>
      </c>
      <c r="AF85" s="79">
        <v>279.97910000000002</v>
      </c>
      <c r="AG85" s="79">
        <v>450.08150000000001</v>
      </c>
      <c r="AH85" s="79"/>
      <c r="AI85" s="79">
        <v>392.02010000000001</v>
      </c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>
        <v>520.00360000000001</v>
      </c>
      <c r="AV85" s="79"/>
      <c r="AW85" s="79">
        <v>394.98129999999998</v>
      </c>
      <c r="AX85" s="79">
        <v>390.01519999999999</v>
      </c>
      <c r="AY85" s="79">
        <v>430.03230000000002</v>
      </c>
      <c r="AZ85" s="79">
        <v>378.01119999999997</v>
      </c>
      <c r="BA85" s="79"/>
      <c r="BB85" s="79"/>
      <c r="BC85" s="79"/>
      <c r="BD85" s="77"/>
      <c r="BE85" s="77"/>
      <c r="BF85" s="77"/>
      <c r="BG85" s="77"/>
      <c r="BH85" s="77"/>
      <c r="BI85" s="77"/>
      <c r="BJ85" s="77"/>
    </row>
    <row r="86" spans="1:62" ht="15.75" customHeight="1" x14ac:dyDescent="0.25">
      <c r="A86" s="79" t="s">
        <v>1047</v>
      </c>
      <c r="B86" s="79" t="s">
        <v>907</v>
      </c>
      <c r="C86" s="79"/>
      <c r="D86" s="79"/>
      <c r="E86" s="79">
        <v>21106.91</v>
      </c>
      <c r="F86" s="79">
        <v>68807.16</v>
      </c>
      <c r="G86" s="79">
        <v>251038.1</v>
      </c>
      <c r="H86" s="79">
        <v>70.086979999999997</v>
      </c>
      <c r="I86" s="79"/>
      <c r="J86" s="79"/>
      <c r="K86" s="79"/>
      <c r="L86" s="79">
        <v>52893.89</v>
      </c>
      <c r="M86" s="79">
        <v>530.05499999999995</v>
      </c>
      <c r="N86" s="79">
        <v>449.45269999999999</v>
      </c>
      <c r="O86" s="79">
        <v>440.00370659999999</v>
      </c>
      <c r="P86" s="79">
        <v>400.00639999999999</v>
      </c>
      <c r="Q86" s="79">
        <v>589.9982</v>
      </c>
      <c r="R86" s="79"/>
      <c r="S86" s="79">
        <v>379.9939</v>
      </c>
      <c r="T86" s="79">
        <v>439.98559999999998</v>
      </c>
      <c r="U86" s="79">
        <v>379.99380000000002</v>
      </c>
      <c r="V86" s="79">
        <v>459.94470000000001</v>
      </c>
      <c r="W86" s="79">
        <v>489.99669999999998</v>
      </c>
      <c r="X86" s="79">
        <v>319.99489999999997</v>
      </c>
      <c r="Y86" s="79">
        <v>259.93310000000002</v>
      </c>
      <c r="Z86" s="79"/>
      <c r="AA86" s="79"/>
      <c r="AB86" s="79">
        <v>410.05779999999999</v>
      </c>
      <c r="AC86" s="79">
        <v>410.024</v>
      </c>
      <c r="AD86" s="79">
        <v>419.99470000000002</v>
      </c>
      <c r="AE86" s="79">
        <v>389.99709999999999</v>
      </c>
      <c r="AF86" s="79">
        <v>279.98750000000001</v>
      </c>
      <c r="AG86" s="79">
        <v>449.92259999999999</v>
      </c>
      <c r="AH86" s="79"/>
      <c r="AI86" s="79">
        <v>391.9948</v>
      </c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>
        <v>519.98509999999999</v>
      </c>
      <c r="AV86" s="79"/>
      <c r="AW86" s="79">
        <v>395.0077</v>
      </c>
      <c r="AX86" s="79">
        <v>389.99639999999999</v>
      </c>
      <c r="AY86" s="79">
        <v>429.95530000000002</v>
      </c>
      <c r="AZ86" s="79">
        <v>377.94049999999999</v>
      </c>
      <c r="BA86" s="79"/>
      <c r="BB86" s="79"/>
      <c r="BC86" s="79"/>
      <c r="BD86" s="77"/>
      <c r="BE86" s="77"/>
      <c r="BF86" s="77"/>
      <c r="BG86" s="77"/>
      <c r="BH86" s="77"/>
      <c r="BI86" s="77"/>
      <c r="BJ86" s="77"/>
    </row>
    <row r="87" spans="1:62" ht="15.75" customHeight="1" x14ac:dyDescent="0.25">
      <c r="A87" s="79" t="s">
        <v>1046</v>
      </c>
      <c r="B87" s="79" t="s">
        <v>907</v>
      </c>
      <c r="C87" s="79"/>
      <c r="D87" s="79"/>
      <c r="E87" s="79">
        <v>21107.73</v>
      </c>
      <c r="F87" s="79">
        <v>68804.929999999993</v>
      </c>
      <c r="G87" s="79">
        <v>251012.9</v>
      </c>
      <c r="H87" s="79">
        <v>70.062460000000002</v>
      </c>
      <c r="I87" s="79"/>
      <c r="J87" s="79"/>
      <c r="K87" s="79"/>
      <c r="L87" s="79">
        <v>52885.59</v>
      </c>
      <c r="M87" s="79">
        <v>530.00009999999997</v>
      </c>
      <c r="N87" s="79">
        <v>449.5616</v>
      </c>
      <c r="O87" s="79">
        <v>440.03135470000001</v>
      </c>
      <c r="P87" s="79">
        <v>400.04910000000001</v>
      </c>
      <c r="Q87" s="79">
        <v>590.02819999999997</v>
      </c>
      <c r="R87" s="79"/>
      <c r="S87" s="79">
        <v>379.98230000000001</v>
      </c>
      <c r="T87" s="79">
        <v>440.02170000000001</v>
      </c>
      <c r="U87" s="79">
        <v>380.00060000000002</v>
      </c>
      <c r="V87" s="79">
        <v>460.04320000000001</v>
      </c>
      <c r="W87" s="79">
        <v>490.02280000000002</v>
      </c>
      <c r="X87" s="79">
        <v>320.0018</v>
      </c>
      <c r="Y87" s="79">
        <v>260.04050000000001</v>
      </c>
      <c r="Z87" s="79"/>
      <c r="AA87" s="79"/>
      <c r="AB87" s="79">
        <v>410.0727</v>
      </c>
      <c r="AC87" s="79">
        <v>410.00009999999997</v>
      </c>
      <c r="AD87" s="79">
        <v>420.01319999999998</v>
      </c>
      <c r="AE87" s="79">
        <v>390.0224</v>
      </c>
      <c r="AF87" s="79">
        <v>280.00569999999999</v>
      </c>
      <c r="AG87" s="79">
        <v>450.03590000000003</v>
      </c>
      <c r="AH87" s="79"/>
      <c r="AI87" s="79">
        <v>392.02879999999999</v>
      </c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>
        <v>520.07410000000004</v>
      </c>
      <c r="AV87" s="79"/>
      <c r="AW87" s="79">
        <v>395.00839999999999</v>
      </c>
      <c r="AX87" s="79">
        <v>390.00259999999997</v>
      </c>
      <c r="AY87" s="79">
        <v>430.08109999999999</v>
      </c>
      <c r="AZ87" s="79">
        <v>377.99540000000002</v>
      </c>
      <c r="BA87" s="79"/>
      <c r="BB87" s="79"/>
      <c r="BC87" s="79"/>
      <c r="BD87" s="77"/>
      <c r="BE87" s="77"/>
      <c r="BF87" s="77"/>
      <c r="BG87" s="77"/>
      <c r="BH87" s="77"/>
      <c r="BI87" s="77"/>
      <c r="BJ87" s="77"/>
    </row>
    <row r="88" spans="1:62" ht="15.75" customHeight="1" x14ac:dyDescent="0.25">
      <c r="A88" s="79" t="s">
        <v>1045</v>
      </c>
      <c r="B88" s="79" t="s">
        <v>907</v>
      </c>
      <c r="C88" s="79"/>
      <c r="D88" s="79"/>
      <c r="E88" s="79">
        <v>21104.799999999999</v>
      </c>
      <c r="F88" s="79">
        <v>68800.95</v>
      </c>
      <c r="G88" s="79">
        <v>251010</v>
      </c>
      <c r="H88" s="79">
        <v>69.994169999999997</v>
      </c>
      <c r="I88" s="79"/>
      <c r="J88" s="79"/>
      <c r="K88" s="79"/>
      <c r="L88" s="79">
        <v>52886.34</v>
      </c>
      <c r="M88" s="79">
        <v>529.9905</v>
      </c>
      <c r="N88" s="79">
        <v>449.4769</v>
      </c>
      <c r="O88" s="79">
        <v>439.99104610000001</v>
      </c>
      <c r="P88" s="79">
        <v>399.97550000000001</v>
      </c>
      <c r="Q88" s="79">
        <v>590.00329999999997</v>
      </c>
      <c r="R88" s="79"/>
      <c r="S88" s="79">
        <v>380.00909999999999</v>
      </c>
      <c r="T88" s="79">
        <v>439.9889</v>
      </c>
      <c r="U88" s="79">
        <v>379.97840000000002</v>
      </c>
      <c r="V88" s="79">
        <v>459.8877</v>
      </c>
      <c r="W88" s="79">
        <v>489.98340000000002</v>
      </c>
      <c r="X88" s="79">
        <v>319.96929999999998</v>
      </c>
      <c r="Y88" s="79">
        <v>259.85449999999997</v>
      </c>
      <c r="Z88" s="79"/>
      <c r="AA88" s="79"/>
      <c r="AB88" s="79">
        <v>410.00139999999999</v>
      </c>
      <c r="AC88" s="79">
        <v>409.95460000000003</v>
      </c>
      <c r="AD88" s="79">
        <v>419.99709999999999</v>
      </c>
      <c r="AE88" s="79">
        <v>389.94589999999999</v>
      </c>
      <c r="AF88" s="79">
        <v>279.98360000000002</v>
      </c>
      <c r="AG88" s="79">
        <v>449.88029999999998</v>
      </c>
      <c r="AH88" s="79"/>
      <c r="AI88" s="79">
        <v>392.00720000000001</v>
      </c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>
        <v>519.8972</v>
      </c>
      <c r="AV88" s="79"/>
      <c r="AW88" s="79">
        <v>394.95819999999998</v>
      </c>
      <c r="AX88" s="79">
        <v>389.9502</v>
      </c>
      <c r="AY88" s="79">
        <v>429.98790000000002</v>
      </c>
      <c r="AZ88" s="79">
        <v>377.85829999999999</v>
      </c>
      <c r="BA88" s="79"/>
      <c r="BB88" s="79"/>
      <c r="BC88" s="79"/>
      <c r="BD88" s="77"/>
      <c r="BE88" s="77"/>
      <c r="BF88" s="77"/>
      <c r="BG88" s="77"/>
      <c r="BH88" s="77"/>
      <c r="BI88" s="77"/>
      <c r="BJ88" s="77"/>
    </row>
    <row r="89" spans="1:62" ht="15.75" customHeight="1" x14ac:dyDescent="0.25">
      <c r="A89" s="79" t="s">
        <v>1044</v>
      </c>
      <c r="B89" s="79" t="s">
        <v>907</v>
      </c>
      <c r="C89" s="79"/>
      <c r="D89" s="79"/>
      <c r="E89" s="79">
        <v>21106.48</v>
      </c>
      <c r="F89" s="79">
        <v>68796.81</v>
      </c>
      <c r="G89" s="79">
        <v>251214.3</v>
      </c>
      <c r="H89" s="79">
        <v>70.194230000000005</v>
      </c>
      <c r="I89" s="79"/>
      <c r="J89" s="79"/>
      <c r="K89" s="79"/>
      <c r="L89" s="79">
        <v>52880.77</v>
      </c>
      <c r="M89" s="79">
        <v>529.77009999999996</v>
      </c>
      <c r="N89" s="79">
        <v>449.0265</v>
      </c>
      <c r="O89" s="79">
        <v>439.93546600000002</v>
      </c>
      <c r="P89" s="79">
        <v>400.00650000000002</v>
      </c>
      <c r="Q89" s="79">
        <v>589.91160000000002</v>
      </c>
      <c r="R89" s="79"/>
      <c r="S89" s="79">
        <v>380.0145</v>
      </c>
      <c r="T89" s="79">
        <v>440.01929999999999</v>
      </c>
      <c r="U89" s="79">
        <v>380.1567</v>
      </c>
      <c r="V89" s="79">
        <v>460.13720000000001</v>
      </c>
      <c r="W89" s="79">
        <v>490.01389999999998</v>
      </c>
      <c r="X89" s="79">
        <v>320.04809999999998</v>
      </c>
      <c r="Y89" s="79">
        <v>260.78769999999997</v>
      </c>
      <c r="Z89" s="79"/>
      <c r="AA89" s="79"/>
      <c r="AB89" s="79">
        <v>409.7876</v>
      </c>
      <c r="AC89" s="79">
        <v>410.0188</v>
      </c>
      <c r="AD89" s="79">
        <v>419.834</v>
      </c>
      <c r="AE89" s="79">
        <v>390.30399999999997</v>
      </c>
      <c r="AF89" s="79">
        <v>280.01569999999998</v>
      </c>
      <c r="AG89" s="79">
        <v>450.12670000000003</v>
      </c>
      <c r="AH89" s="79"/>
      <c r="AI89" s="79">
        <v>391.8537</v>
      </c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>
        <v>519.5992</v>
      </c>
      <c r="AV89" s="79"/>
      <c r="AW89" s="79">
        <v>394.80290000000002</v>
      </c>
      <c r="AX89" s="79">
        <v>389.99189999999999</v>
      </c>
      <c r="AY89" s="79">
        <v>430.0428</v>
      </c>
      <c r="AZ89" s="79">
        <v>378.57569999999998</v>
      </c>
      <c r="BA89" s="79"/>
      <c r="BB89" s="79"/>
      <c r="BC89" s="79"/>
      <c r="BD89" s="77"/>
      <c r="BE89" s="77"/>
      <c r="BF89" s="77"/>
      <c r="BG89" s="77"/>
      <c r="BH89" s="77"/>
      <c r="BI89" s="77"/>
      <c r="BJ89" s="77"/>
    </row>
    <row r="90" spans="1:62" ht="15.75" customHeight="1" x14ac:dyDescent="0.25">
      <c r="A90" s="79" t="s">
        <v>1043</v>
      </c>
      <c r="B90" s="79" t="s">
        <v>907</v>
      </c>
      <c r="C90" s="79"/>
      <c r="D90" s="79"/>
      <c r="E90" s="79">
        <v>21109.65</v>
      </c>
      <c r="F90" s="79">
        <v>68810.990000000005</v>
      </c>
      <c r="G90" s="79">
        <v>250564.5</v>
      </c>
      <c r="H90" s="79">
        <v>70</v>
      </c>
      <c r="I90" s="79"/>
      <c r="J90" s="79"/>
      <c r="K90" s="79"/>
      <c r="L90" s="79">
        <v>52887.4</v>
      </c>
      <c r="M90" s="79">
        <v>530</v>
      </c>
      <c r="N90" s="79">
        <v>449.69220000000001</v>
      </c>
      <c r="O90" s="79">
        <v>440.05689109999997</v>
      </c>
      <c r="P90" s="79">
        <v>399.99560000000002</v>
      </c>
      <c r="Q90" s="79">
        <v>590.22069999999997</v>
      </c>
      <c r="R90" s="79"/>
      <c r="S90" s="79">
        <v>379.95949999999999</v>
      </c>
      <c r="T90" s="79">
        <v>439.81259999999997</v>
      </c>
      <c r="U90" s="79">
        <v>379.57560000000001</v>
      </c>
      <c r="V90" s="79">
        <v>459.90780000000001</v>
      </c>
      <c r="W90" s="79">
        <v>489.97399999999999</v>
      </c>
      <c r="X90" s="79">
        <v>319.7903</v>
      </c>
      <c r="Y90" s="79">
        <v>259.3537</v>
      </c>
      <c r="Z90" s="79"/>
      <c r="AA90" s="79"/>
      <c r="AB90" s="79">
        <v>410.13279999999997</v>
      </c>
      <c r="AC90" s="79">
        <v>409.98939999999999</v>
      </c>
      <c r="AD90" s="79">
        <v>420.01010000000002</v>
      </c>
      <c r="AE90" s="79">
        <v>389.96179999999998</v>
      </c>
      <c r="AF90" s="79">
        <v>279.98759999999999</v>
      </c>
      <c r="AG90" s="79">
        <v>450</v>
      </c>
      <c r="AH90" s="79"/>
      <c r="AI90" s="79">
        <v>392.08580000000001</v>
      </c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>
        <v>520.0095</v>
      </c>
      <c r="AV90" s="79"/>
      <c r="AW90" s="79">
        <v>395</v>
      </c>
      <c r="AX90" s="79">
        <v>390.08199999999999</v>
      </c>
      <c r="AY90" s="79">
        <v>429.8152</v>
      </c>
      <c r="AZ90" s="79">
        <v>377.83760000000001</v>
      </c>
      <c r="BA90" s="79"/>
      <c r="BB90" s="79"/>
      <c r="BC90" s="79"/>
      <c r="BD90" s="77"/>
      <c r="BE90" s="77"/>
      <c r="BF90" s="77"/>
      <c r="BG90" s="77"/>
      <c r="BH90" s="77"/>
      <c r="BI90" s="77"/>
      <c r="BJ90" s="77"/>
    </row>
    <row r="91" spans="1:62" ht="15.75" customHeight="1" x14ac:dyDescent="0.25">
      <c r="A91" s="79" t="s">
        <v>1042</v>
      </c>
      <c r="B91" s="79" t="s">
        <v>907</v>
      </c>
      <c r="C91" s="79"/>
      <c r="D91" s="79"/>
      <c r="E91" s="79">
        <v>21106.49</v>
      </c>
      <c r="F91" s="79">
        <v>68803.39</v>
      </c>
      <c r="G91" s="79">
        <v>251020.2</v>
      </c>
      <c r="H91" s="79">
        <v>69.927449999999993</v>
      </c>
      <c r="I91" s="79"/>
      <c r="J91" s="79"/>
      <c r="K91" s="79"/>
      <c r="L91" s="79">
        <v>52888.94</v>
      </c>
      <c r="M91" s="79">
        <v>530.00519999999995</v>
      </c>
      <c r="N91" s="79">
        <v>449.51100000000002</v>
      </c>
      <c r="O91" s="79">
        <v>440</v>
      </c>
      <c r="P91" s="79">
        <v>400</v>
      </c>
      <c r="Q91" s="79">
        <v>590.00220000000002</v>
      </c>
      <c r="R91" s="79"/>
      <c r="S91" s="79">
        <v>380.01069999999999</v>
      </c>
      <c r="T91" s="79">
        <v>440.00839999999999</v>
      </c>
      <c r="U91" s="79">
        <v>380.00760000000002</v>
      </c>
      <c r="V91" s="79">
        <v>459.96910000000003</v>
      </c>
      <c r="W91" s="79">
        <v>490</v>
      </c>
      <c r="X91" s="79">
        <v>320</v>
      </c>
      <c r="Y91" s="79">
        <v>260</v>
      </c>
      <c r="Z91" s="79"/>
      <c r="AA91" s="79"/>
      <c r="AB91" s="79">
        <v>410.00069999999999</v>
      </c>
      <c r="AC91" s="79">
        <v>409.99680000000001</v>
      </c>
      <c r="AD91" s="79">
        <v>420.01830000000001</v>
      </c>
      <c r="AE91" s="79">
        <v>390</v>
      </c>
      <c r="AF91" s="79">
        <v>280.00360000000001</v>
      </c>
      <c r="AG91" s="79">
        <v>449.98869999999999</v>
      </c>
      <c r="AH91" s="79"/>
      <c r="AI91" s="79">
        <v>392</v>
      </c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>
        <v>519.9597</v>
      </c>
      <c r="AV91" s="79"/>
      <c r="AW91" s="79">
        <v>395</v>
      </c>
      <c r="AX91" s="79">
        <v>389.9923</v>
      </c>
      <c r="AY91" s="79">
        <v>429.96100000000001</v>
      </c>
      <c r="AZ91" s="79">
        <v>377.93389999999999</v>
      </c>
      <c r="BA91" s="79"/>
      <c r="BB91" s="79"/>
      <c r="BC91" s="79"/>
      <c r="BD91" s="77"/>
      <c r="BE91" s="77"/>
      <c r="BF91" s="77"/>
      <c r="BG91" s="77"/>
      <c r="BH91" s="77"/>
      <c r="BI91" s="77"/>
      <c r="BJ91" s="77"/>
    </row>
    <row r="92" spans="1:62" ht="15.75" customHeight="1" x14ac:dyDescent="0.25">
      <c r="A92" s="79" t="s">
        <v>1041</v>
      </c>
      <c r="B92" s="79" t="s">
        <v>907</v>
      </c>
      <c r="C92" s="79"/>
      <c r="D92" s="79"/>
      <c r="E92" s="79">
        <v>21106.400000000001</v>
      </c>
      <c r="F92" s="79">
        <v>68803.42</v>
      </c>
      <c r="G92" s="79">
        <v>251013</v>
      </c>
      <c r="H92" s="79">
        <v>70.023989999999998</v>
      </c>
      <c r="I92" s="79"/>
      <c r="J92" s="79"/>
      <c r="K92" s="79"/>
      <c r="L92" s="79">
        <v>52887.4</v>
      </c>
      <c r="M92" s="79">
        <v>529.99429999999995</v>
      </c>
      <c r="N92" s="79">
        <v>449.47640000000001</v>
      </c>
      <c r="O92" s="79">
        <v>440.00125420000001</v>
      </c>
      <c r="P92" s="79">
        <v>400</v>
      </c>
      <c r="Q92" s="79">
        <v>589.98789999999997</v>
      </c>
      <c r="R92" s="79"/>
      <c r="S92" s="79">
        <v>380</v>
      </c>
      <c r="T92" s="79">
        <v>440</v>
      </c>
      <c r="U92" s="79">
        <v>380</v>
      </c>
      <c r="V92" s="79">
        <v>460</v>
      </c>
      <c r="W92" s="79">
        <v>489.97640000000001</v>
      </c>
      <c r="X92" s="79">
        <v>319.99709999999999</v>
      </c>
      <c r="Y92" s="79">
        <v>260.02330000000001</v>
      </c>
      <c r="Z92" s="79"/>
      <c r="AA92" s="79"/>
      <c r="AB92" s="79">
        <v>409.99849999999998</v>
      </c>
      <c r="AC92" s="79">
        <v>410.00099999999998</v>
      </c>
      <c r="AD92" s="79">
        <v>420</v>
      </c>
      <c r="AE92" s="79">
        <v>390</v>
      </c>
      <c r="AF92" s="79">
        <v>280</v>
      </c>
      <c r="AG92" s="79">
        <v>450.1069</v>
      </c>
      <c r="AH92" s="79"/>
      <c r="AI92" s="79">
        <v>392.00850000000003</v>
      </c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>
        <v>520.00450000000001</v>
      </c>
      <c r="AV92" s="79"/>
      <c r="AW92" s="79">
        <v>395</v>
      </c>
      <c r="AX92" s="79">
        <v>390</v>
      </c>
      <c r="AY92" s="79">
        <v>430.03320000000002</v>
      </c>
      <c r="AZ92" s="79">
        <v>378</v>
      </c>
      <c r="BA92" s="79"/>
      <c r="BB92" s="79"/>
      <c r="BC92" s="79"/>
      <c r="BD92" s="77"/>
      <c r="BE92" s="77"/>
      <c r="BF92" s="77"/>
      <c r="BG92" s="77"/>
      <c r="BH92" s="77"/>
      <c r="BI92" s="77"/>
      <c r="BJ92" s="77"/>
    </row>
    <row r="93" spans="1:62" ht="15.75" customHeight="1" x14ac:dyDescent="0.25">
      <c r="A93" s="79" t="s">
        <v>1040</v>
      </c>
      <c r="B93" s="79" t="s">
        <v>907</v>
      </c>
      <c r="C93" s="79"/>
      <c r="D93" s="79"/>
      <c r="E93" s="79">
        <v>21107.214223931402</v>
      </c>
      <c r="F93" s="79">
        <v>68805.179853742899</v>
      </c>
      <c r="G93" s="79">
        <v>251013.49265548101</v>
      </c>
      <c r="H93" s="79">
        <v>70</v>
      </c>
      <c r="I93" s="79"/>
      <c r="J93" s="79"/>
      <c r="K93" s="79"/>
      <c r="L93" s="79">
        <v>52888.704901960104</v>
      </c>
      <c r="M93" s="79">
        <v>529.98570860256098</v>
      </c>
      <c r="N93" s="79">
        <v>449.51237893618298</v>
      </c>
      <c r="O93" s="79">
        <v>440</v>
      </c>
      <c r="P93" s="79">
        <v>399.99980951081602</v>
      </c>
      <c r="Q93" s="79">
        <v>589.99105938591697</v>
      </c>
      <c r="R93" s="79"/>
      <c r="S93" s="79">
        <v>379.99417548803399</v>
      </c>
      <c r="T93" s="79">
        <v>440</v>
      </c>
      <c r="U93" s="79">
        <v>380.00452552965498</v>
      </c>
      <c r="V93" s="79">
        <v>460</v>
      </c>
      <c r="W93" s="79">
        <v>490.00201185988999</v>
      </c>
      <c r="X93" s="79">
        <v>319.99605627396102</v>
      </c>
      <c r="Y93" s="79">
        <v>259.99505272387398</v>
      </c>
      <c r="Z93" s="79"/>
      <c r="AA93" s="79"/>
      <c r="AB93" s="79">
        <v>409.99432275061298</v>
      </c>
      <c r="AC93" s="79">
        <v>410</v>
      </c>
      <c r="AD93" s="79">
        <v>420.00042147598901</v>
      </c>
      <c r="AE93" s="79">
        <v>390.00037214071199</v>
      </c>
      <c r="AF93" s="79">
        <v>279.98659074137498</v>
      </c>
      <c r="AG93" s="79">
        <v>450</v>
      </c>
      <c r="AH93" s="79"/>
      <c r="AI93" s="79">
        <v>392</v>
      </c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>
        <v>519.99512795411897</v>
      </c>
      <c r="AV93" s="79"/>
      <c r="AW93" s="79">
        <v>395</v>
      </c>
      <c r="AX93" s="79">
        <v>390</v>
      </c>
      <c r="AY93" s="79">
        <v>429.98597276400699</v>
      </c>
      <c r="AZ93" s="79">
        <v>378.00164447119403</v>
      </c>
      <c r="BA93" s="79"/>
      <c r="BB93" s="79"/>
      <c r="BC93" s="79"/>
      <c r="BD93" s="77"/>
      <c r="BE93" s="77"/>
      <c r="BF93" s="77"/>
      <c r="BG93" s="77"/>
      <c r="BH93" s="77"/>
      <c r="BI93" s="77"/>
      <c r="BJ93" s="77"/>
    </row>
    <row r="94" spans="1:62" ht="15.75" customHeight="1" x14ac:dyDescent="0.25">
      <c r="A94" s="79" t="s">
        <v>1039</v>
      </c>
      <c r="B94" s="79" t="s">
        <v>907</v>
      </c>
      <c r="C94" s="79"/>
      <c r="D94" s="79"/>
      <c r="E94" s="79">
        <v>21105.9351812022</v>
      </c>
      <c r="F94" s="79">
        <v>68800.620340786205</v>
      </c>
      <c r="G94" s="79">
        <v>251006.93485074901</v>
      </c>
      <c r="H94" s="79">
        <v>70</v>
      </c>
      <c r="I94" s="79"/>
      <c r="J94" s="79"/>
      <c r="K94" s="79"/>
      <c r="L94" s="79">
        <v>52886.575563878599</v>
      </c>
      <c r="M94" s="79">
        <v>530.00975956405398</v>
      </c>
      <c r="N94" s="79">
        <v>449.50630949879599</v>
      </c>
      <c r="O94" s="79">
        <v>440.00745592715703</v>
      </c>
      <c r="P94" s="79">
        <v>400.000848930421</v>
      </c>
      <c r="Q94" s="79">
        <v>590.00391982894405</v>
      </c>
      <c r="R94" s="79"/>
      <c r="S94" s="79">
        <v>380</v>
      </c>
      <c r="T94" s="79">
        <v>439.99284383740002</v>
      </c>
      <c r="U94" s="79">
        <v>379.99668141471602</v>
      </c>
      <c r="V94" s="79">
        <v>460.00347277347402</v>
      </c>
      <c r="W94" s="79">
        <v>489.99986530531299</v>
      </c>
      <c r="X94" s="79">
        <v>320.01970699300801</v>
      </c>
      <c r="Y94" s="79">
        <v>260.00068985814198</v>
      </c>
      <c r="Z94" s="79"/>
      <c r="AA94" s="79"/>
      <c r="AB94" s="79">
        <v>410</v>
      </c>
      <c r="AC94" s="79">
        <v>410.01700677528697</v>
      </c>
      <c r="AD94" s="79">
        <v>419.99738673509898</v>
      </c>
      <c r="AE94" s="79">
        <v>389.97002475549698</v>
      </c>
      <c r="AF94" s="79">
        <v>280.00884520865901</v>
      </c>
      <c r="AG94" s="79">
        <v>450.00857248857699</v>
      </c>
      <c r="AH94" s="79"/>
      <c r="AI94" s="79">
        <v>392.00714630362302</v>
      </c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>
        <v>520.000200807135</v>
      </c>
      <c r="AV94" s="79"/>
      <c r="AW94" s="79">
        <v>395.015170342602</v>
      </c>
      <c r="AX94" s="79">
        <v>389.998725136811</v>
      </c>
      <c r="AY94" s="79">
        <v>430.01445620699297</v>
      </c>
      <c r="AZ94" s="79">
        <v>378</v>
      </c>
      <c r="BA94" s="79"/>
      <c r="BB94" s="79"/>
      <c r="BC94" s="79"/>
      <c r="BD94" s="77"/>
      <c r="BE94" s="77"/>
      <c r="BF94" s="77"/>
      <c r="BG94" s="77"/>
      <c r="BH94" s="77"/>
      <c r="BI94" s="77"/>
      <c r="BJ94" s="77"/>
    </row>
    <row r="95" spans="1:62" ht="15.75" customHeight="1" x14ac:dyDescent="0.25">
      <c r="A95" s="79" t="s">
        <v>1038</v>
      </c>
      <c r="B95" s="79" t="s">
        <v>907</v>
      </c>
      <c r="C95" s="79"/>
      <c r="D95" s="79"/>
      <c r="E95" s="79">
        <v>21106.400000000001</v>
      </c>
      <c r="F95" s="79">
        <v>68803.399999999994</v>
      </c>
      <c r="G95" s="79">
        <v>251016.02437124899</v>
      </c>
      <c r="H95" s="79">
        <v>69.981548195459297</v>
      </c>
      <c r="I95" s="79"/>
      <c r="J95" s="79"/>
      <c r="K95" s="79"/>
      <c r="L95" s="79">
        <v>52887.4</v>
      </c>
      <c r="M95" s="79">
        <v>529.99833786085196</v>
      </c>
      <c r="N95" s="79">
        <v>449.49061230881398</v>
      </c>
      <c r="O95" s="79">
        <v>440</v>
      </c>
      <c r="P95" s="79">
        <v>399.994454097644</v>
      </c>
      <c r="Q95" s="79">
        <v>590</v>
      </c>
      <c r="R95" s="79"/>
      <c r="S95" s="79">
        <v>380.00003001118</v>
      </c>
      <c r="T95" s="79">
        <v>440.00235517127697</v>
      </c>
      <c r="U95" s="79">
        <v>380.01770272702998</v>
      </c>
      <c r="V95" s="79">
        <v>460</v>
      </c>
      <c r="W95" s="79">
        <v>490</v>
      </c>
      <c r="X95" s="79">
        <v>320</v>
      </c>
      <c r="Y95" s="79">
        <v>259.95350323377102</v>
      </c>
      <c r="Z95" s="79"/>
      <c r="AA95" s="79"/>
      <c r="AB95" s="79">
        <v>409.936578263461</v>
      </c>
      <c r="AC95" s="79">
        <v>410</v>
      </c>
      <c r="AD95" s="79">
        <v>419.99925983664502</v>
      </c>
      <c r="AE95" s="79">
        <v>390.00359012213499</v>
      </c>
      <c r="AF95" s="79">
        <v>280</v>
      </c>
      <c r="AG95" s="79">
        <v>449.92206007007701</v>
      </c>
      <c r="AH95" s="79"/>
      <c r="AI95" s="79">
        <v>392</v>
      </c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>
        <v>520</v>
      </c>
      <c r="AV95" s="79"/>
      <c r="AW95" s="79">
        <v>395</v>
      </c>
      <c r="AX95" s="79">
        <v>390</v>
      </c>
      <c r="AY95" s="79">
        <v>429.99969674156699</v>
      </c>
      <c r="AZ95" s="79">
        <v>378</v>
      </c>
      <c r="BA95" s="79"/>
      <c r="BB95" s="79"/>
      <c r="BC95" s="79"/>
      <c r="BD95" s="77"/>
      <c r="BE95" s="77"/>
      <c r="BF95" s="77"/>
      <c r="BG95" s="77"/>
      <c r="BH95" s="77"/>
      <c r="BI95" s="77"/>
      <c r="BJ95" s="77"/>
    </row>
    <row r="96" spans="1:62" ht="15.75" customHeight="1" x14ac:dyDescent="0.25">
      <c r="A96" s="79" t="s">
        <v>1037</v>
      </c>
      <c r="B96" s="79" t="s">
        <v>907</v>
      </c>
      <c r="C96" s="79"/>
      <c r="D96" s="79"/>
      <c r="E96" s="79">
        <v>21106.806809097601</v>
      </c>
      <c r="F96" s="79">
        <v>68803.121801584799</v>
      </c>
      <c r="G96" s="79">
        <v>251012.766407585</v>
      </c>
      <c r="H96" s="79">
        <v>70.0020689809202</v>
      </c>
      <c r="I96" s="79"/>
      <c r="J96" s="79"/>
      <c r="K96" s="79"/>
      <c r="L96" s="79">
        <v>52887.874649434299</v>
      </c>
      <c r="M96" s="79">
        <v>530</v>
      </c>
      <c r="N96" s="79">
        <v>449.51100000000002</v>
      </c>
      <c r="O96" s="79">
        <v>440.01315925016502</v>
      </c>
      <c r="P96" s="79">
        <v>400.009141505451</v>
      </c>
      <c r="Q96" s="79">
        <v>590</v>
      </c>
      <c r="R96" s="79"/>
      <c r="S96" s="79">
        <v>380</v>
      </c>
      <c r="T96" s="79">
        <v>440</v>
      </c>
      <c r="U96" s="79">
        <v>380</v>
      </c>
      <c r="V96" s="79">
        <v>460</v>
      </c>
      <c r="W96" s="79">
        <v>490</v>
      </c>
      <c r="X96" s="79">
        <v>320</v>
      </c>
      <c r="Y96" s="79">
        <v>260.03065421040202</v>
      </c>
      <c r="Z96" s="79"/>
      <c r="AA96" s="79"/>
      <c r="AB96" s="79">
        <v>410</v>
      </c>
      <c r="AC96" s="79">
        <v>410.03384200934198</v>
      </c>
      <c r="AD96" s="79">
        <v>420</v>
      </c>
      <c r="AE96" s="79">
        <v>390</v>
      </c>
      <c r="AF96" s="79">
        <v>280</v>
      </c>
      <c r="AG96" s="79">
        <v>450.04547867628298</v>
      </c>
      <c r="AH96" s="79"/>
      <c r="AI96" s="79">
        <v>392</v>
      </c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>
        <v>520</v>
      </c>
      <c r="AV96" s="79"/>
      <c r="AW96" s="79">
        <v>395.06095666276599</v>
      </c>
      <c r="AX96" s="79">
        <v>390.02376671491902</v>
      </c>
      <c r="AY96" s="79">
        <v>430.03372720434999</v>
      </c>
      <c r="AZ96" s="79">
        <v>377.98986656680199</v>
      </c>
      <c r="BA96" s="79"/>
      <c r="BB96" s="79"/>
      <c r="BC96" s="79"/>
      <c r="BD96" s="77"/>
      <c r="BE96" s="77"/>
      <c r="BF96" s="77"/>
      <c r="BG96" s="77"/>
      <c r="BH96" s="77"/>
      <c r="BI96" s="77"/>
      <c r="BJ96" s="77"/>
    </row>
    <row r="97" spans="1:62" ht="15.75" customHeight="1" x14ac:dyDescent="0.25">
      <c r="A97" s="79" t="s">
        <v>1036</v>
      </c>
      <c r="B97" s="79" t="s">
        <v>907</v>
      </c>
      <c r="C97" s="79"/>
      <c r="D97" s="79"/>
      <c r="E97" s="79">
        <v>23300.5375583805</v>
      </c>
      <c r="F97" s="79">
        <v>75921.422478001696</v>
      </c>
      <c r="G97" s="79">
        <v>276503.94103045599</v>
      </c>
      <c r="H97" s="79">
        <v>77.221638360727795</v>
      </c>
      <c r="I97" s="79"/>
      <c r="J97" s="79"/>
      <c r="K97" s="79"/>
      <c r="L97" s="79">
        <v>58405.493334397601</v>
      </c>
      <c r="M97" s="79">
        <v>585.71153340402304</v>
      </c>
      <c r="N97" s="79">
        <v>497.23338123071699</v>
      </c>
      <c r="O97" s="79">
        <v>486.91083343533302</v>
      </c>
      <c r="P97" s="79">
        <v>442.82897697421299</v>
      </c>
      <c r="Q97" s="79">
        <v>653.49169463231704</v>
      </c>
      <c r="R97" s="79"/>
      <c r="S97" s="79">
        <v>421.20814289541602</v>
      </c>
      <c r="T97" s="79">
        <v>487.64028714629501</v>
      </c>
      <c r="U97" s="79">
        <v>421.20287195649797</v>
      </c>
      <c r="V97" s="79">
        <v>509.55578367463397</v>
      </c>
      <c r="W97" s="79">
        <v>542.92625907225795</v>
      </c>
      <c r="X97" s="79">
        <v>354.36689849458202</v>
      </c>
      <c r="Y97" s="79">
        <v>287.864312173531</v>
      </c>
      <c r="Z97" s="79"/>
      <c r="AA97" s="79"/>
      <c r="AB97" s="79">
        <v>453.792999121489</v>
      </c>
      <c r="AC97" s="79">
        <v>453.595494848089</v>
      </c>
      <c r="AD97" s="79">
        <v>464.67830308799802</v>
      </c>
      <c r="AE97" s="79">
        <v>431.48428294868</v>
      </c>
      <c r="AF97" s="79">
        <v>309.97513047323798</v>
      </c>
      <c r="AG97" s="79">
        <v>497.78792792107299</v>
      </c>
      <c r="AH97" s="79"/>
      <c r="AI97" s="79">
        <v>433.74367878551902</v>
      </c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>
        <v>575.34407366443702</v>
      </c>
      <c r="AV97" s="79"/>
      <c r="AW97" s="79">
        <v>437.164668600379</v>
      </c>
      <c r="AX97" s="79">
        <v>431.74009580212902</v>
      </c>
      <c r="AY97" s="79">
        <v>476.15114840048602</v>
      </c>
      <c r="AZ97" s="79">
        <v>418.35217183331201</v>
      </c>
      <c r="BA97" s="79"/>
      <c r="BB97" s="79"/>
      <c r="BC97" s="79"/>
      <c r="BD97" s="77"/>
      <c r="BE97" s="77"/>
      <c r="BF97" s="77"/>
      <c r="BG97" s="77"/>
      <c r="BH97" s="77"/>
      <c r="BI97" s="77"/>
      <c r="BJ97" s="77"/>
    </row>
    <row r="98" spans="1:62" ht="15.75" customHeight="1" x14ac:dyDescent="0.25">
      <c r="A98" s="79" t="s">
        <v>1035</v>
      </c>
      <c r="B98" s="79" t="s">
        <v>907</v>
      </c>
      <c r="C98" s="79"/>
      <c r="D98" s="79"/>
      <c r="E98" s="79">
        <v>23302.195084296902</v>
      </c>
      <c r="F98" s="79">
        <v>75917.078576564294</v>
      </c>
      <c r="G98" s="79">
        <v>276576.87113000499</v>
      </c>
      <c r="H98" s="79">
        <v>77.278196563421702</v>
      </c>
      <c r="I98" s="79"/>
      <c r="J98" s="79"/>
      <c r="K98" s="79"/>
      <c r="L98" s="79">
        <v>58406.025962066196</v>
      </c>
      <c r="M98" s="79">
        <v>585.86123054022698</v>
      </c>
      <c r="N98" s="79">
        <v>497.31620680325602</v>
      </c>
      <c r="O98" s="79">
        <v>486.52708611635302</v>
      </c>
      <c r="P98" s="79">
        <v>442.599152732302</v>
      </c>
      <c r="Q98" s="79">
        <v>653.46647096043398</v>
      </c>
      <c r="R98" s="79"/>
      <c r="S98" s="79">
        <v>420.74047811023303</v>
      </c>
      <c r="T98" s="79">
        <v>487.34042760351701</v>
      </c>
      <c r="U98" s="79">
        <v>420.719810920295</v>
      </c>
      <c r="V98" s="79">
        <v>509.37181912064102</v>
      </c>
      <c r="W98" s="79">
        <v>542.76134958320097</v>
      </c>
      <c r="X98" s="79">
        <v>354.56478870470801</v>
      </c>
      <c r="Y98" s="79">
        <v>288.04614187575402</v>
      </c>
      <c r="Z98" s="79"/>
      <c r="AA98" s="79"/>
      <c r="AB98" s="79">
        <v>454.38154034271298</v>
      </c>
      <c r="AC98" s="79">
        <v>454.297526729943</v>
      </c>
      <c r="AD98" s="79">
        <v>465.26088106211398</v>
      </c>
      <c r="AE98" s="79">
        <v>431.91597711649001</v>
      </c>
      <c r="AF98" s="79">
        <v>310.344845208339</v>
      </c>
      <c r="AG98" s="79">
        <v>498.65007416999998</v>
      </c>
      <c r="AH98" s="79"/>
      <c r="AI98" s="79">
        <v>434.31451120913698</v>
      </c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>
        <v>576.10367520166801</v>
      </c>
      <c r="AV98" s="79"/>
      <c r="AW98" s="79">
        <v>437.44942210052602</v>
      </c>
      <c r="AX98" s="79">
        <v>431.97781531841798</v>
      </c>
      <c r="AY98" s="79">
        <v>476.29217060862999</v>
      </c>
      <c r="AZ98" s="79">
        <v>418.81106865742203</v>
      </c>
      <c r="BA98" s="79"/>
      <c r="BB98" s="79"/>
      <c r="BC98" s="79"/>
      <c r="BD98" s="77"/>
      <c r="BE98" s="77"/>
      <c r="BF98" s="77"/>
      <c r="BG98" s="77"/>
      <c r="BH98" s="77"/>
      <c r="BI98" s="77"/>
      <c r="BJ98" s="77"/>
    </row>
    <row r="99" spans="1:62" ht="15.75" customHeight="1" x14ac:dyDescent="0.25">
      <c r="A99" s="79" t="s">
        <v>1034</v>
      </c>
      <c r="B99" s="79" t="s">
        <v>907</v>
      </c>
      <c r="C99" s="79"/>
      <c r="D99" s="79"/>
      <c r="E99" s="79">
        <v>24260.415010273598</v>
      </c>
      <c r="F99" s="79">
        <v>79043.586855821399</v>
      </c>
      <c r="G99" s="79">
        <v>287849.29456398601</v>
      </c>
      <c r="H99" s="79">
        <v>80.392184965733506</v>
      </c>
      <c r="I99" s="79"/>
      <c r="J99" s="79"/>
      <c r="K99" s="79"/>
      <c r="L99" s="79">
        <v>60802.641267992098</v>
      </c>
      <c r="M99" s="79">
        <v>609.75920747784096</v>
      </c>
      <c r="N99" s="79">
        <v>517.66120856330497</v>
      </c>
      <c r="O99" s="79">
        <v>506.914266502148</v>
      </c>
      <c r="P99" s="79">
        <v>461.01652905173501</v>
      </c>
      <c r="Q99" s="79">
        <v>680.341523447349</v>
      </c>
      <c r="R99" s="79"/>
      <c r="S99" s="79">
        <v>438.52351322858198</v>
      </c>
      <c r="T99" s="79">
        <v>507.691783077916</v>
      </c>
      <c r="U99" s="79">
        <v>438.51960550105798</v>
      </c>
      <c r="V99" s="79">
        <v>530.48881938650902</v>
      </c>
      <c r="W99" s="79">
        <v>565.22043145806504</v>
      </c>
      <c r="X99" s="79">
        <v>368.92797580265801</v>
      </c>
      <c r="Y99" s="79">
        <v>299.70138895713399</v>
      </c>
      <c r="Z99" s="79"/>
      <c r="AA99" s="79"/>
      <c r="AB99" s="79">
        <v>472.44796270384597</v>
      </c>
      <c r="AC99" s="79">
        <v>472.24015807603502</v>
      </c>
      <c r="AD99" s="79">
        <v>483.77935581564202</v>
      </c>
      <c r="AE99" s="79">
        <v>449.21088032284001</v>
      </c>
      <c r="AF99" s="79">
        <v>322.72324770340799</v>
      </c>
      <c r="AG99" s="79">
        <v>518.25756231973003</v>
      </c>
      <c r="AH99" s="79"/>
      <c r="AI99" s="79">
        <v>451.58471325498402</v>
      </c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>
        <v>598.99405187823697</v>
      </c>
      <c r="AV99" s="79"/>
      <c r="AW99" s="79">
        <v>455.12383434229503</v>
      </c>
      <c r="AX99" s="79">
        <v>449.47049732436398</v>
      </c>
      <c r="AY99" s="79">
        <v>495.71075290636998</v>
      </c>
      <c r="AZ99" s="79">
        <v>435.542222185539</v>
      </c>
      <c r="BA99" s="79"/>
      <c r="BB99" s="79"/>
      <c r="BC99" s="79"/>
      <c r="BD99" s="77"/>
      <c r="BE99" s="77"/>
      <c r="BF99" s="77"/>
      <c r="BG99" s="77"/>
      <c r="BH99" s="77"/>
      <c r="BI99" s="77"/>
      <c r="BJ99" s="77"/>
    </row>
    <row r="100" spans="1:62" ht="15.75" customHeight="1" x14ac:dyDescent="0.25">
      <c r="A100" s="79" t="s">
        <v>1033</v>
      </c>
      <c r="B100" s="79" t="s">
        <v>907</v>
      </c>
      <c r="C100" s="79"/>
      <c r="D100" s="79"/>
      <c r="E100" s="79">
        <v>24260.451608748699</v>
      </c>
      <c r="F100" s="79">
        <v>79041.8332276984</v>
      </c>
      <c r="G100" s="79">
        <v>287921.01897814998</v>
      </c>
      <c r="H100" s="79">
        <v>80.441402698876303</v>
      </c>
      <c r="I100" s="79"/>
      <c r="J100" s="79"/>
      <c r="K100" s="79"/>
      <c r="L100" s="79">
        <v>60802.152727736102</v>
      </c>
      <c r="M100" s="79">
        <v>609.85212359223794</v>
      </c>
      <c r="N100" s="79">
        <v>517.72957464155502</v>
      </c>
      <c r="O100" s="79">
        <v>506.51095508239098</v>
      </c>
      <c r="P100" s="79">
        <v>460.75996304947603</v>
      </c>
      <c r="Q100" s="79">
        <v>680.29926292939899</v>
      </c>
      <c r="R100" s="79"/>
      <c r="S100" s="79">
        <v>438.09001819101002</v>
      </c>
      <c r="T100" s="79">
        <v>507.424840014658</v>
      </c>
      <c r="U100" s="79">
        <v>438.02862607607801</v>
      </c>
      <c r="V100" s="79">
        <v>530.31151018693595</v>
      </c>
      <c r="W100" s="79">
        <v>565.01812284387904</v>
      </c>
      <c r="X100" s="79">
        <v>369.10373974628902</v>
      </c>
      <c r="Y100" s="79">
        <v>299.86204510057598</v>
      </c>
      <c r="Z100" s="79"/>
      <c r="AA100" s="79"/>
      <c r="AB100" s="79">
        <v>473.033424823156</v>
      </c>
      <c r="AC100" s="79">
        <v>472.93590599024702</v>
      </c>
      <c r="AD100" s="79">
        <v>484.35220291736499</v>
      </c>
      <c r="AE100" s="79">
        <v>449.656287067807</v>
      </c>
      <c r="AF100" s="79">
        <v>323.11420533565399</v>
      </c>
      <c r="AG100" s="79">
        <v>519.18451603126096</v>
      </c>
      <c r="AH100" s="79"/>
      <c r="AI100" s="79">
        <v>452.19369175264001</v>
      </c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>
        <v>599.813177126661</v>
      </c>
      <c r="AV100" s="79"/>
      <c r="AW100" s="79">
        <v>455.443072765365</v>
      </c>
      <c r="AX100" s="79">
        <v>449.73498092937098</v>
      </c>
      <c r="AY100" s="79">
        <v>495.88501563816902</v>
      </c>
      <c r="AZ100" s="79">
        <v>436.01008739697602</v>
      </c>
      <c r="BA100" s="79"/>
      <c r="BB100" s="79"/>
      <c r="BC100" s="79"/>
      <c r="BD100" s="77"/>
      <c r="BE100" s="77"/>
      <c r="BF100" s="77"/>
      <c r="BG100" s="77"/>
      <c r="BH100" s="77"/>
      <c r="BI100" s="77"/>
      <c r="BJ100" s="77"/>
    </row>
    <row r="101" spans="1:62" ht="15.75" customHeight="1" x14ac:dyDescent="0.25">
      <c r="A101" s="79" t="s">
        <v>1032</v>
      </c>
      <c r="B101" s="79" t="s">
        <v>907</v>
      </c>
      <c r="C101" s="79"/>
      <c r="D101" s="79"/>
      <c r="E101" s="79">
        <v>23294.774529864899</v>
      </c>
      <c r="F101" s="79">
        <v>75871.085663771504</v>
      </c>
      <c r="G101" s="79">
        <v>276616.11942051299</v>
      </c>
      <c r="H101" s="79">
        <v>77.258961439100304</v>
      </c>
      <c r="I101" s="79"/>
      <c r="J101" s="79"/>
      <c r="K101" s="79"/>
      <c r="L101" s="79">
        <v>58347.247770020404</v>
      </c>
      <c r="M101" s="79">
        <v>585.33455797318197</v>
      </c>
      <c r="N101" s="79">
        <v>497.14414477759999</v>
      </c>
      <c r="O101" s="79">
        <v>486.826853302507</v>
      </c>
      <c r="P101" s="79">
        <v>442.70387480321199</v>
      </c>
      <c r="Q101" s="79">
        <v>653.23071926672503</v>
      </c>
      <c r="R101" s="79"/>
      <c r="S101" s="79">
        <v>420.91418517210002</v>
      </c>
      <c r="T101" s="79">
        <v>487.37376822767698</v>
      </c>
      <c r="U101" s="79">
        <v>420.604816056939</v>
      </c>
      <c r="V101" s="79">
        <v>508.90423648753398</v>
      </c>
      <c r="W101" s="79">
        <v>542.29709210041005</v>
      </c>
      <c r="X101" s="79">
        <v>354.23649613883703</v>
      </c>
      <c r="Y101" s="79">
        <v>287.89357167493102</v>
      </c>
      <c r="Z101" s="79"/>
      <c r="AA101" s="79"/>
      <c r="AB101" s="79">
        <v>454.11849630248901</v>
      </c>
      <c r="AC101" s="79">
        <v>453.87641727643597</v>
      </c>
      <c r="AD101" s="79">
        <v>464.78128353398603</v>
      </c>
      <c r="AE101" s="79">
        <v>431.62862260325301</v>
      </c>
      <c r="AF101" s="79">
        <v>309.98579917305</v>
      </c>
      <c r="AG101" s="79">
        <v>498.32623156544901</v>
      </c>
      <c r="AH101" s="79"/>
      <c r="AI101" s="79">
        <v>434.14797318525802</v>
      </c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>
        <v>575.75400434546304</v>
      </c>
      <c r="AV101" s="79"/>
      <c r="AW101" s="79">
        <v>437.245351293824</v>
      </c>
      <c r="AX101" s="79">
        <v>431.60558763179102</v>
      </c>
      <c r="AY101" s="79">
        <v>475.86308339647502</v>
      </c>
      <c r="AZ101" s="79">
        <v>418.61103673967602</v>
      </c>
      <c r="BA101" s="79"/>
      <c r="BB101" s="79"/>
      <c r="BC101" s="79"/>
      <c r="BD101" s="77"/>
      <c r="BE101" s="77"/>
      <c r="BF101" s="77"/>
      <c r="BG101" s="77"/>
      <c r="BH101" s="77"/>
      <c r="BI101" s="77"/>
      <c r="BJ101" s="77"/>
    </row>
    <row r="102" spans="1:62" ht="15.75" customHeight="1" x14ac:dyDescent="0.25">
      <c r="A102" s="79" t="s">
        <v>1031</v>
      </c>
      <c r="B102" s="79" t="s">
        <v>907</v>
      </c>
      <c r="C102" s="79"/>
      <c r="D102" s="79"/>
      <c r="E102" s="79">
        <v>23303.6733137429</v>
      </c>
      <c r="F102" s="79">
        <v>75903.461847741302</v>
      </c>
      <c r="G102" s="79">
        <v>276561.11966472602</v>
      </c>
      <c r="H102" s="79">
        <v>77.3371656014194</v>
      </c>
      <c r="I102" s="79"/>
      <c r="J102" s="79"/>
      <c r="K102" s="79"/>
      <c r="L102" s="79">
        <v>58399.728892824998</v>
      </c>
      <c r="M102" s="79">
        <v>585.790857910917</v>
      </c>
      <c r="N102" s="79">
        <v>497.439914032822</v>
      </c>
      <c r="O102" s="79">
        <v>486.99287384190501</v>
      </c>
      <c r="P102" s="79">
        <v>442.67339180636401</v>
      </c>
      <c r="Q102" s="79">
        <v>653.22237843897994</v>
      </c>
      <c r="R102" s="79"/>
      <c r="S102" s="79">
        <v>420.97400872122</v>
      </c>
      <c r="T102" s="79">
        <v>487.67840264588699</v>
      </c>
      <c r="U102" s="79">
        <v>421.137797368593</v>
      </c>
      <c r="V102" s="79">
        <v>509.98224989590602</v>
      </c>
      <c r="W102" s="79">
        <v>543.16503332974696</v>
      </c>
      <c r="X102" s="79">
        <v>354.95782655531099</v>
      </c>
      <c r="Y102" s="79">
        <v>288.323505414012</v>
      </c>
      <c r="Z102" s="79"/>
      <c r="AA102" s="79"/>
      <c r="AB102" s="79">
        <v>454.214516037473</v>
      </c>
      <c r="AC102" s="79">
        <v>454.15910656806</v>
      </c>
      <c r="AD102" s="79">
        <v>465.28264097802702</v>
      </c>
      <c r="AE102" s="79">
        <v>432.18608944600902</v>
      </c>
      <c r="AF102" s="79">
        <v>310.26326315738902</v>
      </c>
      <c r="AG102" s="79">
        <v>498.696536318791</v>
      </c>
      <c r="AH102" s="79"/>
      <c r="AI102" s="79">
        <v>434.36779124721801</v>
      </c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>
        <v>576.03151107537894</v>
      </c>
      <c r="AV102" s="79"/>
      <c r="AW102" s="79">
        <v>437.52808751436203</v>
      </c>
      <c r="AX102" s="79">
        <v>432.09920234366098</v>
      </c>
      <c r="AY102" s="79">
        <v>476.36139038877201</v>
      </c>
      <c r="AZ102" s="79">
        <v>418.67515067078699</v>
      </c>
      <c r="BA102" s="79"/>
      <c r="BB102" s="79"/>
      <c r="BC102" s="79"/>
      <c r="BD102" s="77"/>
      <c r="BE102" s="77"/>
      <c r="BF102" s="77"/>
      <c r="BG102" s="77"/>
      <c r="BH102" s="77"/>
      <c r="BI102" s="77"/>
      <c r="BJ102" s="77"/>
    </row>
    <row r="103" spans="1:62" ht="15.75" customHeight="1" x14ac:dyDescent="0.25">
      <c r="A103" s="79" t="s">
        <v>1030</v>
      </c>
      <c r="B103" s="79" t="s">
        <v>907</v>
      </c>
      <c r="C103" s="79"/>
      <c r="D103" s="79"/>
      <c r="E103" s="79">
        <v>23300.235202127202</v>
      </c>
      <c r="F103" s="79">
        <v>75916.551007607195</v>
      </c>
      <c r="G103" s="79">
        <v>276780.61714741401</v>
      </c>
      <c r="H103" s="79">
        <v>76.498105479977099</v>
      </c>
      <c r="I103" s="79"/>
      <c r="J103" s="79"/>
      <c r="K103" s="79"/>
      <c r="L103" s="79">
        <v>58378.774903131103</v>
      </c>
      <c r="M103" s="79">
        <v>585.41016982308895</v>
      </c>
      <c r="N103" s="79">
        <v>495.92719989270199</v>
      </c>
      <c r="O103" s="79">
        <v>485.31902750454998</v>
      </c>
      <c r="P103" s="79">
        <v>440.89830965495298</v>
      </c>
      <c r="Q103" s="79">
        <v>650.633659174282</v>
      </c>
      <c r="R103" s="79"/>
      <c r="S103" s="79">
        <v>419.69592850390899</v>
      </c>
      <c r="T103" s="79">
        <v>486.391382992844</v>
      </c>
      <c r="U103" s="79">
        <v>420.05098035517199</v>
      </c>
      <c r="V103" s="79">
        <v>508.72104124735802</v>
      </c>
      <c r="W103" s="79">
        <v>542.57187202919897</v>
      </c>
      <c r="X103" s="79">
        <v>354.402409418508</v>
      </c>
      <c r="Y103" s="79">
        <v>287.72753757855702</v>
      </c>
      <c r="Z103" s="79"/>
      <c r="AA103" s="79"/>
      <c r="AB103" s="79">
        <v>454.419592145541</v>
      </c>
      <c r="AC103" s="79">
        <v>454.07670077748702</v>
      </c>
      <c r="AD103" s="79">
        <v>464.92637727848</v>
      </c>
      <c r="AE103" s="79">
        <v>431.85527934923999</v>
      </c>
      <c r="AF103" s="79">
        <v>310.05582800872003</v>
      </c>
      <c r="AG103" s="79">
        <v>498.32535662419599</v>
      </c>
      <c r="AH103" s="79"/>
      <c r="AI103" s="79">
        <v>434.35872546067799</v>
      </c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>
        <v>576.66840723773396</v>
      </c>
      <c r="AV103" s="79"/>
      <c r="AW103" s="79">
        <v>437.945291117176</v>
      </c>
      <c r="AX103" s="79">
        <v>432.54318992963499</v>
      </c>
      <c r="AY103" s="79">
        <v>476.852404436509</v>
      </c>
      <c r="AZ103" s="79">
        <v>418.84134578472901</v>
      </c>
      <c r="BA103" s="79"/>
      <c r="BB103" s="79"/>
      <c r="BC103" s="79"/>
      <c r="BD103" s="77"/>
      <c r="BE103" s="77"/>
      <c r="BF103" s="77"/>
      <c r="BG103" s="77"/>
      <c r="BH103" s="77"/>
      <c r="BI103" s="77"/>
      <c r="BJ103" s="77"/>
    </row>
    <row r="104" spans="1:62" ht="15.75" customHeight="1" x14ac:dyDescent="0.25">
      <c r="A104" s="79" t="s">
        <v>1029</v>
      </c>
      <c r="B104" s="79" t="s">
        <v>907</v>
      </c>
      <c r="C104" s="79"/>
      <c r="D104" s="79"/>
      <c r="E104" s="79">
        <v>23271.4741830778</v>
      </c>
      <c r="F104" s="79">
        <v>75868.977437895301</v>
      </c>
      <c r="G104" s="79">
        <v>276576.49907358701</v>
      </c>
      <c r="H104" s="79">
        <v>77.022906915430696</v>
      </c>
      <c r="I104" s="79"/>
      <c r="J104" s="79"/>
      <c r="K104" s="79"/>
      <c r="L104" s="79">
        <v>58360.029061506</v>
      </c>
      <c r="M104" s="79">
        <v>585.938294036922</v>
      </c>
      <c r="N104" s="79">
        <v>497.046840838251</v>
      </c>
      <c r="O104" s="79">
        <v>487.69477609225601</v>
      </c>
      <c r="P104" s="79">
        <v>443.51571179685101</v>
      </c>
      <c r="Q104" s="79">
        <v>653.89343528540996</v>
      </c>
      <c r="R104" s="79"/>
      <c r="S104" s="79">
        <v>421.21524066654098</v>
      </c>
      <c r="T104" s="79">
        <v>487.55639320618099</v>
      </c>
      <c r="U104" s="79">
        <v>420.914218122931</v>
      </c>
      <c r="V104" s="79">
        <v>507.85388858093899</v>
      </c>
      <c r="W104" s="79">
        <v>541.49557482600198</v>
      </c>
      <c r="X104" s="79">
        <v>353.70062687009602</v>
      </c>
      <c r="Y104" s="79">
        <v>287.55460517476899</v>
      </c>
      <c r="Z104" s="79"/>
      <c r="AA104" s="79"/>
      <c r="AB104" s="79">
        <v>454.31385393899097</v>
      </c>
      <c r="AC104" s="79">
        <v>453.96745826925701</v>
      </c>
      <c r="AD104" s="79">
        <v>464.76693960014802</v>
      </c>
      <c r="AE104" s="79">
        <v>431.43080697469799</v>
      </c>
      <c r="AF104" s="79">
        <v>309.60697306412698</v>
      </c>
      <c r="AG104" s="79">
        <v>497.35059100609499</v>
      </c>
      <c r="AH104" s="79"/>
      <c r="AI104" s="79">
        <v>433.474487188995</v>
      </c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>
        <v>574.85131434575396</v>
      </c>
      <c r="AV104" s="79"/>
      <c r="AW104" s="79">
        <v>436.46859702505498</v>
      </c>
      <c r="AX104" s="79">
        <v>430.39436186158798</v>
      </c>
      <c r="AY104" s="79">
        <v>474.24167216925201</v>
      </c>
      <c r="AZ104" s="79">
        <v>416.99727078286497</v>
      </c>
      <c r="BA104" s="79"/>
      <c r="BB104" s="79"/>
      <c r="BC104" s="79"/>
      <c r="BD104" s="77"/>
      <c r="BE104" s="77"/>
      <c r="BF104" s="77"/>
      <c r="BG104" s="77"/>
      <c r="BH104" s="77"/>
      <c r="BI104" s="77"/>
      <c r="BJ104" s="77"/>
    </row>
    <row r="105" spans="1:62" ht="15.75" customHeight="1" x14ac:dyDescent="0.25">
      <c r="A105" s="79" t="s">
        <v>1028</v>
      </c>
      <c r="B105" s="79" t="s">
        <v>907</v>
      </c>
      <c r="C105" s="79"/>
      <c r="D105" s="79"/>
      <c r="E105" s="79">
        <v>23301.841550286699</v>
      </c>
      <c r="F105" s="79">
        <v>75885.503432994301</v>
      </c>
      <c r="G105" s="79">
        <v>276790.79793280602</v>
      </c>
      <c r="H105" s="79">
        <v>77.457300677465895</v>
      </c>
      <c r="I105" s="79"/>
      <c r="J105" s="79"/>
      <c r="K105" s="79"/>
      <c r="L105" s="79">
        <v>58325.958163724099</v>
      </c>
      <c r="M105" s="79">
        <v>584.42479727194097</v>
      </c>
      <c r="N105" s="79">
        <v>496.14177744118501</v>
      </c>
      <c r="O105" s="79">
        <v>485.64573094710499</v>
      </c>
      <c r="P105" s="79">
        <v>441.69302309050698</v>
      </c>
      <c r="Q105" s="79">
        <v>651.54732064096197</v>
      </c>
      <c r="R105" s="79"/>
      <c r="S105" s="79">
        <v>419.88828218722898</v>
      </c>
      <c r="T105" s="79">
        <v>486.250177072871</v>
      </c>
      <c r="U105" s="79">
        <v>420.191780073752</v>
      </c>
      <c r="V105" s="79">
        <v>509.49337667677702</v>
      </c>
      <c r="W105" s="79">
        <v>542.17928504268298</v>
      </c>
      <c r="X105" s="79">
        <v>354.03938097429801</v>
      </c>
      <c r="Y105" s="79">
        <v>287.729477461275</v>
      </c>
      <c r="Z105" s="79"/>
      <c r="AA105" s="79"/>
      <c r="AB105" s="79">
        <v>453.27039427405799</v>
      </c>
      <c r="AC105" s="79">
        <v>453.28712355096297</v>
      </c>
      <c r="AD105" s="79">
        <v>464.31272806439898</v>
      </c>
      <c r="AE105" s="79">
        <v>431.04289862379397</v>
      </c>
      <c r="AF105" s="79">
        <v>309.61603915391902</v>
      </c>
      <c r="AG105" s="79">
        <v>497.86469955618298</v>
      </c>
      <c r="AH105" s="79"/>
      <c r="AI105" s="79">
        <v>433.57508269719398</v>
      </c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>
        <v>575.04363906579601</v>
      </c>
      <c r="AV105" s="79"/>
      <c r="AW105" s="79">
        <v>436.84088028523098</v>
      </c>
      <c r="AX105" s="79">
        <v>431.578456167529</v>
      </c>
      <c r="AY105" s="79">
        <v>475.91142970960499</v>
      </c>
      <c r="AZ105" s="79">
        <v>418.73695417192999</v>
      </c>
      <c r="BA105" s="79"/>
      <c r="BB105" s="79"/>
      <c r="BC105" s="79"/>
      <c r="BD105" s="77"/>
      <c r="BE105" s="77"/>
      <c r="BF105" s="77"/>
      <c r="BG105" s="77"/>
      <c r="BH105" s="77"/>
      <c r="BI105" s="77"/>
      <c r="BJ105" s="77"/>
    </row>
    <row r="106" spans="1:62" ht="15.75" customHeight="1" x14ac:dyDescent="0.25">
      <c r="A106" s="79" t="s">
        <v>1027</v>
      </c>
      <c r="B106" s="79" t="s">
        <v>907</v>
      </c>
      <c r="C106" s="79"/>
      <c r="D106" s="79"/>
      <c r="E106" s="79">
        <v>23295.069200099901</v>
      </c>
      <c r="F106" s="79">
        <v>75899.584502541606</v>
      </c>
      <c r="G106" s="79">
        <v>276561.93972058402</v>
      </c>
      <c r="H106" s="79">
        <v>77.182730534404897</v>
      </c>
      <c r="I106" s="79"/>
      <c r="J106" s="79"/>
      <c r="K106" s="79"/>
      <c r="L106" s="79">
        <v>58398.346211157797</v>
      </c>
      <c r="M106" s="79">
        <v>585.85326949712703</v>
      </c>
      <c r="N106" s="79">
        <v>497.729650111951</v>
      </c>
      <c r="O106" s="79">
        <v>487.56828853708703</v>
      </c>
      <c r="P106" s="79">
        <v>443.021984079292</v>
      </c>
      <c r="Q106" s="79">
        <v>653.52543358824403</v>
      </c>
      <c r="R106" s="79"/>
      <c r="S106" s="79">
        <v>420.79555034759102</v>
      </c>
      <c r="T106" s="79">
        <v>487.61753532232501</v>
      </c>
      <c r="U106" s="79">
        <v>421.12287221097603</v>
      </c>
      <c r="V106" s="79">
        <v>509.29767303853799</v>
      </c>
      <c r="W106" s="79">
        <v>542.71523513350701</v>
      </c>
      <c r="X106" s="79">
        <v>354.60140760510302</v>
      </c>
      <c r="Y106" s="79">
        <v>288.03998476980001</v>
      </c>
      <c r="Z106" s="79"/>
      <c r="AA106" s="79"/>
      <c r="AB106" s="79">
        <v>454.210595214911</v>
      </c>
      <c r="AC106" s="79">
        <v>454.19115949394899</v>
      </c>
      <c r="AD106" s="79">
        <v>465.28045244920202</v>
      </c>
      <c r="AE106" s="79">
        <v>432.12108288977203</v>
      </c>
      <c r="AF106" s="79">
        <v>310.12940317747098</v>
      </c>
      <c r="AG106" s="79">
        <v>498.20354846220698</v>
      </c>
      <c r="AH106" s="79"/>
      <c r="AI106" s="79">
        <v>433.87738663732102</v>
      </c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>
        <v>575.66101189751203</v>
      </c>
      <c r="AV106" s="79"/>
      <c r="AW106" s="79">
        <v>437.11051143908901</v>
      </c>
      <c r="AX106" s="79">
        <v>431.55323680135899</v>
      </c>
      <c r="AY106" s="79">
        <v>475.89850845670901</v>
      </c>
      <c r="AZ106" s="79">
        <v>418.42038871845602</v>
      </c>
      <c r="BA106" s="79"/>
      <c r="BB106" s="79"/>
      <c r="BC106" s="79"/>
      <c r="BD106" s="77"/>
      <c r="BE106" s="77"/>
      <c r="BF106" s="77"/>
      <c r="BG106" s="77"/>
      <c r="BH106" s="77"/>
      <c r="BI106" s="77"/>
      <c r="BJ106" s="77"/>
    </row>
    <row r="107" spans="1:62" ht="15.75" customHeight="1" x14ac:dyDescent="0.25">
      <c r="A107" s="79" t="s">
        <v>1026</v>
      </c>
      <c r="B107" s="79" t="s">
        <v>907</v>
      </c>
      <c r="C107" s="79"/>
      <c r="D107" s="79"/>
      <c r="E107" s="79">
        <v>23309.946086190899</v>
      </c>
      <c r="F107" s="79">
        <v>75918.266706502603</v>
      </c>
      <c r="G107" s="79">
        <v>276673.96577576402</v>
      </c>
      <c r="H107" s="79">
        <v>77.316396628174104</v>
      </c>
      <c r="I107" s="79"/>
      <c r="J107" s="79"/>
      <c r="K107" s="79"/>
      <c r="L107" s="79">
        <v>58382.744630782901</v>
      </c>
      <c r="M107" s="79">
        <v>585.24630419438495</v>
      </c>
      <c r="N107" s="79">
        <v>496.756400100127</v>
      </c>
      <c r="O107" s="79">
        <v>486.495221583812</v>
      </c>
      <c r="P107" s="79">
        <v>442.15646758152502</v>
      </c>
      <c r="Q107" s="79">
        <v>652.40403478518294</v>
      </c>
      <c r="R107" s="79"/>
      <c r="S107" s="79">
        <v>420.30555306955102</v>
      </c>
      <c r="T107" s="79">
        <v>487.00572536478597</v>
      </c>
      <c r="U107" s="79">
        <v>420.44607153187201</v>
      </c>
      <c r="V107" s="79">
        <v>509.35057101502099</v>
      </c>
      <c r="W107" s="79">
        <v>542.35913373606104</v>
      </c>
      <c r="X107" s="79">
        <v>354.39398494266197</v>
      </c>
      <c r="Y107" s="79">
        <v>288.04970980494801</v>
      </c>
      <c r="Z107" s="79"/>
      <c r="AA107" s="79"/>
      <c r="AB107" s="79">
        <v>453.872079310586</v>
      </c>
      <c r="AC107" s="79">
        <v>453.60432497805499</v>
      </c>
      <c r="AD107" s="79">
        <v>464.70144859637298</v>
      </c>
      <c r="AE107" s="79">
        <v>431.41801259660798</v>
      </c>
      <c r="AF107" s="79">
        <v>309.66710093742103</v>
      </c>
      <c r="AG107" s="79">
        <v>498.21182134985798</v>
      </c>
      <c r="AH107" s="79"/>
      <c r="AI107" s="79">
        <v>433.62403361395599</v>
      </c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>
        <v>575.13242143360799</v>
      </c>
      <c r="AV107" s="79"/>
      <c r="AW107" s="79">
        <v>436.80910618831899</v>
      </c>
      <c r="AX107" s="79">
        <v>431.35074705341202</v>
      </c>
      <c r="AY107" s="79">
        <v>475.65221010342498</v>
      </c>
      <c r="AZ107" s="79">
        <v>418.35177921417602</v>
      </c>
      <c r="BA107" s="79"/>
      <c r="BB107" s="79"/>
      <c r="BC107" s="79"/>
      <c r="BD107" s="77"/>
      <c r="BE107" s="77"/>
      <c r="BF107" s="77"/>
      <c r="BG107" s="77"/>
      <c r="BH107" s="77"/>
      <c r="BI107" s="77"/>
      <c r="BJ107" s="77"/>
    </row>
    <row r="108" spans="1:62" ht="15.75" customHeight="1" x14ac:dyDescent="0.25">
      <c r="A108" s="79" t="s">
        <v>1025</v>
      </c>
      <c r="B108" s="79" t="s">
        <v>907</v>
      </c>
      <c r="C108" s="79"/>
      <c r="D108" s="79"/>
      <c r="E108" s="79">
        <v>23286.329730109501</v>
      </c>
      <c r="F108" s="79">
        <v>75835.995519386895</v>
      </c>
      <c r="G108" s="79">
        <v>276598.52616887802</v>
      </c>
      <c r="H108" s="79">
        <v>76.731549574978501</v>
      </c>
      <c r="I108" s="79"/>
      <c r="J108" s="79"/>
      <c r="K108" s="79"/>
      <c r="L108" s="79">
        <v>58349.581758922897</v>
      </c>
      <c r="M108" s="79">
        <v>585.39996476052499</v>
      </c>
      <c r="N108" s="79">
        <v>494.67742946557001</v>
      </c>
      <c r="O108" s="79">
        <v>486.99011290583701</v>
      </c>
      <c r="P108" s="79">
        <v>442.94055109670302</v>
      </c>
      <c r="Q108" s="79">
        <v>653.75806518789102</v>
      </c>
      <c r="R108" s="79"/>
      <c r="S108" s="79">
        <v>421.32749373065099</v>
      </c>
      <c r="T108" s="79">
        <v>488.28331842865498</v>
      </c>
      <c r="U108" s="79">
        <v>420.99550858334698</v>
      </c>
      <c r="V108" s="79">
        <v>508.88092110804399</v>
      </c>
      <c r="W108" s="79">
        <v>542.45227140170903</v>
      </c>
      <c r="X108" s="79">
        <v>354.33045624768698</v>
      </c>
      <c r="Y108" s="79">
        <v>287.79346535542498</v>
      </c>
      <c r="Z108" s="79"/>
      <c r="AA108" s="79"/>
      <c r="AB108" s="79">
        <v>454.03120816063398</v>
      </c>
      <c r="AC108" s="79">
        <v>453.92881901439898</v>
      </c>
      <c r="AD108" s="79">
        <v>465.03856299569998</v>
      </c>
      <c r="AE108" s="79">
        <v>431.89147960239501</v>
      </c>
      <c r="AF108" s="79">
        <v>310.08122082727999</v>
      </c>
      <c r="AG108" s="79">
        <v>498.15708034808102</v>
      </c>
      <c r="AH108" s="79"/>
      <c r="AI108" s="79">
        <v>434.06208343301199</v>
      </c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>
        <v>575.69128076822597</v>
      </c>
      <c r="AV108" s="79"/>
      <c r="AW108" s="79">
        <v>437.48979933222603</v>
      </c>
      <c r="AX108" s="79">
        <v>431.97562792858702</v>
      </c>
      <c r="AY108" s="79">
        <v>476.304420334513</v>
      </c>
      <c r="AZ108" s="79">
        <v>418.73078456773601</v>
      </c>
      <c r="BA108" s="79"/>
      <c r="BB108" s="79"/>
      <c r="BC108" s="79"/>
      <c r="BD108" s="77"/>
      <c r="BE108" s="77"/>
      <c r="BF108" s="77"/>
      <c r="BG108" s="77"/>
      <c r="BH108" s="77"/>
      <c r="BI108" s="77"/>
      <c r="BJ108" s="77"/>
    </row>
    <row r="109" spans="1:62" ht="15.75" customHeight="1" x14ac:dyDescent="0.25">
      <c r="A109" s="79" t="s">
        <v>1024</v>
      </c>
      <c r="B109" s="79" t="s">
        <v>907</v>
      </c>
      <c r="C109" s="79"/>
      <c r="D109" s="79"/>
      <c r="E109" s="79">
        <v>23277.453220833399</v>
      </c>
      <c r="F109" s="79">
        <v>75884.523113127099</v>
      </c>
      <c r="G109" s="79">
        <v>276788.40478378203</v>
      </c>
      <c r="H109" s="79">
        <v>76.797650168061693</v>
      </c>
      <c r="I109" s="79"/>
      <c r="J109" s="79"/>
      <c r="K109" s="79"/>
      <c r="L109" s="79">
        <v>58406.854120691998</v>
      </c>
      <c r="M109" s="79">
        <v>585.54052597584803</v>
      </c>
      <c r="N109" s="79">
        <v>498.576273616793</v>
      </c>
      <c r="O109" s="79">
        <v>485.87835900995799</v>
      </c>
      <c r="P109" s="79">
        <v>441.67894655872198</v>
      </c>
      <c r="Q109" s="79">
        <v>650.96099396668001</v>
      </c>
      <c r="R109" s="79"/>
      <c r="S109" s="79">
        <v>419.64331529941398</v>
      </c>
      <c r="T109" s="79">
        <v>485.49979679831</v>
      </c>
      <c r="U109" s="79">
        <v>419.89106567068399</v>
      </c>
      <c r="V109" s="79">
        <v>508.10620122834098</v>
      </c>
      <c r="W109" s="79">
        <v>541.41060563377596</v>
      </c>
      <c r="X109" s="79">
        <v>353.86400278622199</v>
      </c>
      <c r="Y109" s="79">
        <v>287.59903636160698</v>
      </c>
      <c r="Z109" s="79"/>
      <c r="AA109" s="79"/>
      <c r="AB109" s="79">
        <v>453.74953521371799</v>
      </c>
      <c r="AC109" s="79">
        <v>453.48113853649397</v>
      </c>
      <c r="AD109" s="79">
        <v>464.28761021519699</v>
      </c>
      <c r="AE109" s="79">
        <v>431.16124793806301</v>
      </c>
      <c r="AF109" s="79">
        <v>309.59294973615403</v>
      </c>
      <c r="AG109" s="79">
        <v>497.89362881845301</v>
      </c>
      <c r="AH109" s="79"/>
      <c r="AI109" s="79">
        <v>433.614652425641</v>
      </c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>
        <v>574.99923880990502</v>
      </c>
      <c r="AV109" s="79"/>
      <c r="AW109" s="79">
        <v>436.29617365379897</v>
      </c>
      <c r="AX109" s="79">
        <v>430.72408186370598</v>
      </c>
      <c r="AY109" s="79">
        <v>474.78648823473299</v>
      </c>
      <c r="AZ109" s="79">
        <v>417.68215700479999</v>
      </c>
      <c r="BA109" s="79"/>
      <c r="BB109" s="79"/>
      <c r="BC109" s="79"/>
      <c r="BD109" s="77"/>
      <c r="BE109" s="77"/>
      <c r="BF109" s="77"/>
      <c r="BG109" s="77"/>
      <c r="BH109" s="77"/>
      <c r="BI109" s="77"/>
      <c r="BJ109" s="77"/>
    </row>
    <row r="110" spans="1:62" ht="15.75" customHeight="1" x14ac:dyDescent="0.25">
      <c r="A110" s="79" t="s">
        <v>1023</v>
      </c>
      <c r="B110" s="79" t="s">
        <v>907</v>
      </c>
      <c r="C110" s="79"/>
      <c r="D110" s="79"/>
      <c r="E110" s="79">
        <v>23306.372751464402</v>
      </c>
      <c r="F110" s="79">
        <v>75891.608008069103</v>
      </c>
      <c r="G110" s="79">
        <v>276718.14465390501</v>
      </c>
      <c r="H110" s="79">
        <v>77.678686491603003</v>
      </c>
      <c r="I110" s="79"/>
      <c r="J110" s="79"/>
      <c r="K110" s="79"/>
      <c r="L110" s="79">
        <v>58327.7721142562</v>
      </c>
      <c r="M110" s="79">
        <v>585.02614524590194</v>
      </c>
      <c r="N110" s="79">
        <v>499.50208703710001</v>
      </c>
      <c r="O110" s="79">
        <v>486.07973464097103</v>
      </c>
      <c r="P110" s="79">
        <v>441.78624663835097</v>
      </c>
      <c r="Q110" s="79">
        <v>652.19411474239701</v>
      </c>
      <c r="R110" s="79"/>
      <c r="S110" s="79">
        <v>420.21544677944598</v>
      </c>
      <c r="T110" s="79">
        <v>486.76927352207599</v>
      </c>
      <c r="U110" s="79">
        <v>420.30662388594197</v>
      </c>
      <c r="V110" s="79">
        <v>508.84655437237501</v>
      </c>
      <c r="W110" s="79">
        <v>541.94334179343298</v>
      </c>
      <c r="X110" s="79">
        <v>353.96341624491799</v>
      </c>
      <c r="Y110" s="79">
        <v>287.80270919694902</v>
      </c>
      <c r="Z110" s="79"/>
      <c r="AA110" s="79"/>
      <c r="AB110" s="79">
        <v>453.67216775229502</v>
      </c>
      <c r="AC110" s="79">
        <v>453.32871004137002</v>
      </c>
      <c r="AD110" s="79">
        <v>464.31388107681698</v>
      </c>
      <c r="AE110" s="79">
        <v>431.22950613560801</v>
      </c>
      <c r="AF110" s="79">
        <v>309.84136841282702</v>
      </c>
      <c r="AG110" s="79">
        <v>498.07589786265203</v>
      </c>
      <c r="AH110" s="79"/>
      <c r="AI110" s="79">
        <v>433.92789839342902</v>
      </c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>
        <v>575.47766212473505</v>
      </c>
      <c r="AV110" s="79"/>
      <c r="AW110" s="79">
        <v>437.10995833111798</v>
      </c>
      <c r="AX110" s="79">
        <v>431.445246565518</v>
      </c>
      <c r="AY110" s="79">
        <v>475.86994874862597</v>
      </c>
      <c r="AZ110" s="79">
        <v>418.38809375798002</v>
      </c>
      <c r="BA110" s="79"/>
      <c r="BB110" s="79"/>
      <c r="BC110" s="79"/>
      <c r="BD110" s="77"/>
      <c r="BE110" s="77"/>
      <c r="BF110" s="77"/>
      <c r="BG110" s="77"/>
      <c r="BH110" s="77"/>
      <c r="BI110" s="77"/>
      <c r="BJ110" s="77"/>
    </row>
    <row r="111" spans="1:62" ht="15.75" customHeight="1" x14ac:dyDescent="0.25">
      <c r="A111" s="79" t="s">
        <v>1022</v>
      </c>
      <c r="B111" s="79" t="s">
        <v>907</v>
      </c>
      <c r="C111" s="79"/>
      <c r="D111" s="79"/>
      <c r="E111" s="79">
        <v>23298.5102832591</v>
      </c>
      <c r="F111" s="79">
        <v>75918.740336696996</v>
      </c>
      <c r="G111" s="79">
        <v>276697.743018026</v>
      </c>
      <c r="H111" s="79">
        <v>77.251784871912704</v>
      </c>
      <c r="I111" s="79"/>
      <c r="J111" s="79"/>
      <c r="K111" s="79"/>
      <c r="L111" s="79">
        <v>58378.327881169498</v>
      </c>
      <c r="M111" s="79">
        <v>585.158631480282</v>
      </c>
      <c r="N111" s="79">
        <v>496.25488809206598</v>
      </c>
      <c r="O111" s="79">
        <v>485.93357073471702</v>
      </c>
      <c r="P111" s="79">
        <v>442.01298154055303</v>
      </c>
      <c r="Q111" s="79">
        <v>651.99326271520999</v>
      </c>
      <c r="R111" s="79"/>
      <c r="S111" s="79">
        <v>420.24290098666501</v>
      </c>
      <c r="T111" s="79">
        <v>486.713448144312</v>
      </c>
      <c r="U111" s="79">
        <v>420.24230594601602</v>
      </c>
      <c r="V111" s="79">
        <v>508.757293386036</v>
      </c>
      <c r="W111" s="79">
        <v>541.890132030112</v>
      </c>
      <c r="X111" s="79">
        <v>354.01833417567201</v>
      </c>
      <c r="Y111" s="79">
        <v>287.58265240967899</v>
      </c>
      <c r="Z111" s="79"/>
      <c r="AA111" s="79"/>
      <c r="AB111" s="79">
        <v>453.41061317175701</v>
      </c>
      <c r="AC111" s="79">
        <v>453.21913824125102</v>
      </c>
      <c r="AD111" s="79">
        <v>464.20726296721398</v>
      </c>
      <c r="AE111" s="79">
        <v>431.23042713542901</v>
      </c>
      <c r="AF111" s="79">
        <v>309.52175512555499</v>
      </c>
      <c r="AG111" s="79">
        <v>497.47797968306202</v>
      </c>
      <c r="AH111" s="79"/>
      <c r="AI111" s="79">
        <v>433.32267678673998</v>
      </c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>
        <v>574.87682923462796</v>
      </c>
      <c r="AV111" s="79"/>
      <c r="AW111" s="79">
        <v>436.67259951659798</v>
      </c>
      <c r="AX111" s="79">
        <v>431.11051685351498</v>
      </c>
      <c r="AY111" s="79">
        <v>475.301743735809</v>
      </c>
      <c r="AZ111" s="79">
        <v>417.87654062648301</v>
      </c>
      <c r="BA111" s="79"/>
      <c r="BB111" s="79"/>
      <c r="BC111" s="79"/>
      <c r="BD111" s="77"/>
      <c r="BE111" s="77"/>
      <c r="BF111" s="77"/>
      <c r="BG111" s="77"/>
      <c r="BH111" s="77"/>
      <c r="BI111" s="77"/>
      <c r="BJ111" s="77"/>
    </row>
    <row r="112" spans="1:62" ht="15.75" customHeight="1" x14ac:dyDescent="0.25">
      <c r="A112" s="79" t="s">
        <v>1021</v>
      </c>
      <c r="B112" s="79" t="s">
        <v>907</v>
      </c>
      <c r="C112" s="79"/>
      <c r="D112" s="79"/>
      <c r="E112" s="79">
        <v>23294.788601632899</v>
      </c>
      <c r="F112" s="79">
        <v>75871.121868260801</v>
      </c>
      <c r="G112" s="79">
        <v>276616.17701828701</v>
      </c>
      <c r="H112" s="79">
        <v>77.258810355795504</v>
      </c>
      <c r="I112" s="79"/>
      <c r="J112" s="79"/>
      <c r="K112" s="79"/>
      <c r="L112" s="79">
        <v>58347.231362271297</v>
      </c>
      <c r="M112" s="79">
        <v>585.33452006745802</v>
      </c>
      <c r="N112" s="79">
        <v>497.145073167379</v>
      </c>
      <c r="O112" s="79">
        <v>486.82775945815598</v>
      </c>
      <c r="P112" s="79">
        <v>442.70472802698998</v>
      </c>
      <c r="Q112" s="79">
        <v>653.23201668474303</v>
      </c>
      <c r="R112" s="79"/>
      <c r="S112" s="79">
        <v>420.91479211851498</v>
      </c>
      <c r="T112" s="79">
        <v>487.37447967054601</v>
      </c>
      <c r="U112" s="79">
        <v>420.60540473559502</v>
      </c>
      <c r="V112" s="79">
        <v>508.90475046640398</v>
      </c>
      <c r="W112" s="79">
        <v>542.29743686643906</v>
      </c>
      <c r="X112" s="79">
        <v>354.23660854206599</v>
      </c>
      <c r="Y112" s="79">
        <v>287.89358969504599</v>
      </c>
      <c r="Z112" s="79"/>
      <c r="AA112" s="79"/>
      <c r="AB112" s="79">
        <v>454.11872246827602</v>
      </c>
      <c r="AC112" s="79">
        <v>453.87694086978399</v>
      </c>
      <c r="AD112" s="79">
        <v>464.781646437701</v>
      </c>
      <c r="AE112" s="79">
        <v>431.628922596846</v>
      </c>
      <c r="AF112" s="79">
        <v>309.986026275884</v>
      </c>
      <c r="AG112" s="79">
        <v>498.326670349229</v>
      </c>
      <c r="AH112" s="79"/>
      <c r="AI112" s="79">
        <v>434.14848648934202</v>
      </c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>
        <v>575.75484047411101</v>
      </c>
      <c r="AV112" s="79"/>
      <c r="AW112" s="79">
        <v>437.24604340165899</v>
      </c>
      <c r="AX112" s="79">
        <v>431.60616440080702</v>
      </c>
      <c r="AY112" s="79">
        <v>475.863603434715</v>
      </c>
      <c r="AZ112" s="79">
        <v>418.61154381577302</v>
      </c>
      <c r="BA112" s="79"/>
      <c r="BB112" s="79"/>
      <c r="BC112" s="79"/>
      <c r="BD112" s="77"/>
      <c r="BE112" s="77"/>
      <c r="BF112" s="77"/>
      <c r="BG112" s="77"/>
      <c r="BH112" s="77"/>
      <c r="BI112" s="77"/>
      <c r="BJ112" s="77"/>
    </row>
    <row r="113" spans="1:62" ht="15.75" customHeight="1" x14ac:dyDescent="0.25">
      <c r="A113" s="79" t="s">
        <v>1020</v>
      </c>
      <c r="B113" s="79" t="s">
        <v>907</v>
      </c>
      <c r="C113" s="79"/>
      <c r="D113" s="79"/>
      <c r="E113" s="79">
        <v>23303.690645145201</v>
      </c>
      <c r="F113" s="79">
        <v>75903.515823930094</v>
      </c>
      <c r="G113" s="79">
        <v>276561.207701848</v>
      </c>
      <c r="H113" s="79">
        <v>77.3382621012003</v>
      </c>
      <c r="I113" s="79"/>
      <c r="J113" s="79"/>
      <c r="K113" s="79"/>
      <c r="L113" s="79">
        <v>58399.709258083902</v>
      </c>
      <c r="M113" s="79">
        <v>585.79075433292996</v>
      </c>
      <c r="N113" s="79">
        <v>497.44117719124102</v>
      </c>
      <c r="O113" s="79">
        <v>486.99404084350198</v>
      </c>
      <c r="P113" s="79">
        <v>442.67456385785403</v>
      </c>
      <c r="Q113" s="79">
        <v>653.22370188977197</v>
      </c>
      <c r="R113" s="79"/>
      <c r="S113" s="79">
        <v>420.97447947486103</v>
      </c>
      <c r="T113" s="79">
        <v>487.67905120277101</v>
      </c>
      <c r="U113" s="79">
        <v>421.13867205585501</v>
      </c>
      <c r="V113" s="79">
        <v>509.98311536000398</v>
      </c>
      <c r="W113" s="79">
        <v>543.16581617219799</v>
      </c>
      <c r="X113" s="79">
        <v>354.95837503039797</v>
      </c>
      <c r="Y113" s="79">
        <v>288.323670575184</v>
      </c>
      <c r="Z113" s="79"/>
      <c r="AA113" s="79"/>
      <c r="AB113" s="79">
        <v>454.21523206246502</v>
      </c>
      <c r="AC113" s="79">
        <v>454.15999638073401</v>
      </c>
      <c r="AD113" s="79">
        <v>465.28336537768701</v>
      </c>
      <c r="AE113" s="79">
        <v>432.18663311646498</v>
      </c>
      <c r="AF113" s="79">
        <v>310.26352707076398</v>
      </c>
      <c r="AG113" s="79">
        <v>498.69702825185499</v>
      </c>
      <c r="AH113" s="79"/>
      <c r="AI113" s="79">
        <v>434.36819699128199</v>
      </c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>
        <v>576.03229198824795</v>
      </c>
      <c r="AV113" s="79"/>
      <c r="AW113" s="79">
        <v>437.52862227391699</v>
      </c>
      <c r="AX113" s="79">
        <v>432.099731093895</v>
      </c>
      <c r="AY113" s="79">
        <v>476.36191604443502</v>
      </c>
      <c r="AZ113" s="79">
        <v>418.67562231581798</v>
      </c>
      <c r="BA113" s="79"/>
      <c r="BB113" s="79"/>
      <c r="BC113" s="79"/>
      <c r="BD113" s="77"/>
      <c r="BE113" s="77"/>
      <c r="BF113" s="77"/>
      <c r="BG113" s="77"/>
      <c r="BH113" s="77"/>
      <c r="BI113" s="77"/>
      <c r="BJ113" s="77"/>
    </row>
    <row r="114" spans="1:62" ht="15.75" customHeight="1" x14ac:dyDescent="0.25">
      <c r="A114" s="79" t="s">
        <v>1019</v>
      </c>
      <c r="B114" s="79" t="s">
        <v>907</v>
      </c>
      <c r="C114" s="79"/>
      <c r="D114" s="79"/>
      <c r="E114" s="79">
        <v>23300.1829252278</v>
      </c>
      <c r="F114" s="79">
        <v>75916.440328793702</v>
      </c>
      <c r="G114" s="79">
        <v>276780.45418705099</v>
      </c>
      <c r="H114" s="79">
        <v>76.497903782251598</v>
      </c>
      <c r="I114" s="79"/>
      <c r="J114" s="79"/>
      <c r="K114" s="79"/>
      <c r="L114" s="79">
        <v>58378.646260869202</v>
      </c>
      <c r="M114" s="79">
        <v>585.40845847841501</v>
      </c>
      <c r="N114" s="79">
        <v>495.95811451434002</v>
      </c>
      <c r="O114" s="79">
        <v>485.31886422536098</v>
      </c>
      <c r="P114" s="79">
        <v>440.898414939296</v>
      </c>
      <c r="Q114" s="79">
        <v>650.63348482860795</v>
      </c>
      <c r="R114" s="79"/>
      <c r="S114" s="79">
        <v>419.69505691670997</v>
      </c>
      <c r="T114" s="79">
        <v>486.39023363376498</v>
      </c>
      <c r="U114" s="79">
        <v>420.050547825119</v>
      </c>
      <c r="V114" s="79">
        <v>508.72063860956303</v>
      </c>
      <c r="W114" s="79">
        <v>542.57107933730003</v>
      </c>
      <c r="X114" s="79">
        <v>354.40174951389201</v>
      </c>
      <c r="Y114" s="79">
        <v>287.72684632338797</v>
      </c>
      <c r="Z114" s="79"/>
      <c r="AA114" s="79"/>
      <c r="AB114" s="79">
        <v>454.41877408979298</v>
      </c>
      <c r="AC114" s="79">
        <v>454.076210214772</v>
      </c>
      <c r="AD114" s="79">
        <v>464.925904288146</v>
      </c>
      <c r="AE114" s="79">
        <v>431.85429685933002</v>
      </c>
      <c r="AF114" s="79">
        <v>310.05490136947901</v>
      </c>
      <c r="AG114" s="79">
        <v>498.32355909428099</v>
      </c>
      <c r="AH114" s="79"/>
      <c r="AI114" s="79">
        <v>434.35759259579902</v>
      </c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>
        <v>576.66777799265606</v>
      </c>
      <c r="AV114" s="79"/>
      <c r="AW114" s="79">
        <v>437.94519457918398</v>
      </c>
      <c r="AX114" s="79">
        <v>432.54276276899498</v>
      </c>
      <c r="AY114" s="79">
        <v>476.85181609774202</v>
      </c>
      <c r="AZ114" s="79">
        <v>418.84029974272198</v>
      </c>
      <c r="BA114" s="79"/>
      <c r="BB114" s="79"/>
      <c r="BC114" s="79"/>
      <c r="BD114" s="77"/>
      <c r="BE114" s="77"/>
      <c r="BF114" s="77"/>
      <c r="BG114" s="77"/>
      <c r="BH114" s="77"/>
      <c r="BI114" s="77"/>
      <c r="BJ114" s="77"/>
    </row>
    <row r="115" spans="1:62" ht="15.75" customHeight="1" x14ac:dyDescent="0.25">
      <c r="A115" s="79" t="s">
        <v>1018</v>
      </c>
      <c r="B115" s="79" t="s">
        <v>907</v>
      </c>
      <c r="C115" s="79"/>
      <c r="D115" s="79"/>
      <c r="E115" s="79">
        <v>23271.466095041</v>
      </c>
      <c r="F115" s="79">
        <v>75868.940936241706</v>
      </c>
      <c r="G115" s="79">
        <v>276576.271725706</v>
      </c>
      <c r="H115" s="79">
        <v>77.0191153166666</v>
      </c>
      <c r="I115" s="79"/>
      <c r="J115" s="79"/>
      <c r="K115" s="79"/>
      <c r="L115" s="79">
        <v>58359.954025300598</v>
      </c>
      <c r="M115" s="79">
        <v>585.93808735376695</v>
      </c>
      <c r="N115" s="79">
        <v>497.04690729318298</v>
      </c>
      <c r="O115" s="79">
        <v>487.69499706570099</v>
      </c>
      <c r="P115" s="79">
        <v>443.51595836382199</v>
      </c>
      <c r="Q115" s="79">
        <v>653.89342167177699</v>
      </c>
      <c r="R115" s="79"/>
      <c r="S115" s="79">
        <v>421.215432576946</v>
      </c>
      <c r="T115" s="79">
        <v>487.55708603840498</v>
      </c>
      <c r="U115" s="79">
        <v>420.91451608548198</v>
      </c>
      <c r="V115" s="79">
        <v>507.85402718378299</v>
      </c>
      <c r="W115" s="79">
        <v>541.49566157793197</v>
      </c>
      <c r="X115" s="79">
        <v>353.70069285047703</v>
      </c>
      <c r="Y115" s="79">
        <v>287.55466588113302</v>
      </c>
      <c r="Z115" s="79"/>
      <c r="AA115" s="79"/>
      <c r="AB115" s="79">
        <v>454.31404060824298</v>
      </c>
      <c r="AC115" s="79">
        <v>453.96748511204902</v>
      </c>
      <c r="AD115" s="79">
        <v>464.76685078786898</v>
      </c>
      <c r="AE115" s="79">
        <v>431.43065123611001</v>
      </c>
      <c r="AF115" s="79">
        <v>309.606776228846</v>
      </c>
      <c r="AG115" s="79">
        <v>497.35040224944601</v>
      </c>
      <c r="AH115" s="79"/>
      <c r="AI115" s="79">
        <v>433.47432459395901</v>
      </c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>
        <v>574.85118239227302</v>
      </c>
      <c r="AV115" s="79"/>
      <c r="AW115" s="79">
        <v>436.46848027587703</v>
      </c>
      <c r="AX115" s="79">
        <v>430.39427632998098</v>
      </c>
      <c r="AY115" s="79">
        <v>474.24164606342401</v>
      </c>
      <c r="AZ115" s="79">
        <v>416.99735379850898</v>
      </c>
      <c r="BA115" s="79"/>
      <c r="BB115" s="79"/>
      <c r="BC115" s="79"/>
      <c r="BD115" s="77"/>
      <c r="BE115" s="77"/>
      <c r="BF115" s="77"/>
      <c r="BG115" s="77"/>
      <c r="BH115" s="77"/>
      <c r="BI115" s="77"/>
      <c r="BJ115" s="77"/>
    </row>
    <row r="116" spans="1:62" ht="15.75" customHeight="1" x14ac:dyDescent="0.25">
      <c r="A116" s="79" t="s">
        <v>1017</v>
      </c>
      <c r="B116" s="79" t="s">
        <v>907</v>
      </c>
      <c r="C116" s="79"/>
      <c r="D116" s="79"/>
      <c r="E116" s="79">
        <v>23301.850495611099</v>
      </c>
      <c r="F116" s="79">
        <v>75885.537152900404</v>
      </c>
      <c r="G116" s="79">
        <v>276790.91355710698</v>
      </c>
      <c r="H116" s="79">
        <v>77.4592531552926</v>
      </c>
      <c r="I116" s="79"/>
      <c r="J116" s="79"/>
      <c r="K116" s="79"/>
      <c r="L116" s="79">
        <v>58325.9751839784</v>
      </c>
      <c r="M116" s="79">
        <v>584.42482084449205</v>
      </c>
      <c r="N116" s="79">
        <v>496.14244221652302</v>
      </c>
      <c r="O116" s="79">
        <v>485.646563810808</v>
      </c>
      <c r="P116" s="79">
        <v>441.69377051419798</v>
      </c>
      <c r="Q116" s="79">
        <v>651.54839856782098</v>
      </c>
      <c r="R116" s="79"/>
      <c r="S116" s="79">
        <v>419.88878555426101</v>
      </c>
      <c r="T116" s="79">
        <v>486.25076469495298</v>
      </c>
      <c r="U116" s="79">
        <v>420.19236177835899</v>
      </c>
      <c r="V116" s="79">
        <v>509.49394022459501</v>
      </c>
      <c r="W116" s="79">
        <v>542.17980442671899</v>
      </c>
      <c r="X116" s="79">
        <v>354.03961901981802</v>
      </c>
      <c r="Y116" s="79">
        <v>287.72967079629302</v>
      </c>
      <c r="Z116" s="79"/>
      <c r="AA116" s="79"/>
      <c r="AB116" s="79">
        <v>453.27080909458198</v>
      </c>
      <c r="AC116" s="79">
        <v>453.28767865675002</v>
      </c>
      <c r="AD116" s="79">
        <v>464.313261994085</v>
      </c>
      <c r="AE116" s="79">
        <v>431.04327801054399</v>
      </c>
      <c r="AF116" s="79">
        <v>309.61627841188903</v>
      </c>
      <c r="AG116" s="79">
        <v>497.86497079065799</v>
      </c>
      <c r="AH116" s="79"/>
      <c r="AI116" s="79">
        <v>433.57538502472602</v>
      </c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>
        <v>575.04410863430905</v>
      </c>
      <c r="AV116" s="79"/>
      <c r="AW116" s="79">
        <v>436.84122426785899</v>
      </c>
      <c r="AX116" s="79">
        <v>431.57875405645802</v>
      </c>
      <c r="AY116" s="79">
        <v>475.911614750203</v>
      </c>
      <c r="AZ116" s="79">
        <v>418.73718839943001</v>
      </c>
      <c r="BA116" s="79"/>
      <c r="BB116" s="79"/>
      <c r="BC116" s="79"/>
      <c r="BD116" s="77"/>
      <c r="BE116" s="77"/>
      <c r="BF116" s="77"/>
      <c r="BG116" s="77"/>
      <c r="BH116" s="77"/>
      <c r="BI116" s="77"/>
      <c r="BJ116" s="77"/>
    </row>
    <row r="117" spans="1:62" ht="15.75" customHeight="1" x14ac:dyDescent="0.25">
      <c r="A117" s="79" t="s">
        <v>1016</v>
      </c>
      <c r="B117" s="79" t="s">
        <v>907</v>
      </c>
      <c r="C117" s="79"/>
      <c r="D117" s="79"/>
      <c r="E117" s="79">
        <v>23295.084697144499</v>
      </c>
      <c r="F117" s="79">
        <v>75899.647485474794</v>
      </c>
      <c r="G117" s="79">
        <v>276562.09921912599</v>
      </c>
      <c r="H117" s="79">
        <v>77.182348200505203</v>
      </c>
      <c r="I117" s="79"/>
      <c r="J117" s="79"/>
      <c r="K117" s="79"/>
      <c r="L117" s="79">
        <v>58398.358982537502</v>
      </c>
      <c r="M117" s="79">
        <v>585.85361925401799</v>
      </c>
      <c r="N117" s="79">
        <v>497.73120027963603</v>
      </c>
      <c r="O117" s="79">
        <v>487.56962451457599</v>
      </c>
      <c r="P117" s="79">
        <v>443.02315567982703</v>
      </c>
      <c r="Q117" s="79">
        <v>653.52720396420705</v>
      </c>
      <c r="R117" s="79"/>
      <c r="S117" s="79">
        <v>420.79621253203999</v>
      </c>
      <c r="T117" s="79">
        <v>487.61837769829998</v>
      </c>
      <c r="U117" s="79">
        <v>421.123733306698</v>
      </c>
      <c r="V117" s="79">
        <v>509.29869632182601</v>
      </c>
      <c r="W117" s="79">
        <v>542.71610721116497</v>
      </c>
      <c r="X117" s="79">
        <v>354.60179686255702</v>
      </c>
      <c r="Y117" s="79">
        <v>288.04033866332702</v>
      </c>
      <c r="Z117" s="79"/>
      <c r="AA117" s="79"/>
      <c r="AB117" s="79">
        <v>454.21132377078698</v>
      </c>
      <c r="AC117" s="79">
        <v>454.192096281994</v>
      </c>
      <c r="AD117" s="79">
        <v>465.281335922057</v>
      </c>
      <c r="AE117" s="79">
        <v>432.121714649701</v>
      </c>
      <c r="AF117" s="79">
        <v>310.12976933741601</v>
      </c>
      <c r="AG117" s="79">
        <v>498.203952994796</v>
      </c>
      <c r="AH117" s="79"/>
      <c r="AI117" s="79">
        <v>433.877863974001</v>
      </c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>
        <v>575.66180725862</v>
      </c>
      <c r="AV117" s="79"/>
      <c r="AW117" s="79">
        <v>437.11111822471997</v>
      </c>
      <c r="AX117" s="79">
        <v>431.553789465531</v>
      </c>
      <c r="AY117" s="79">
        <v>475.898841324111</v>
      </c>
      <c r="AZ117" s="79">
        <v>418.42066232076297</v>
      </c>
      <c r="BA117" s="79"/>
      <c r="BB117" s="79"/>
      <c r="BC117" s="79"/>
      <c r="BD117" s="77"/>
      <c r="BE117" s="77"/>
      <c r="BF117" s="77"/>
      <c r="BG117" s="77"/>
      <c r="BH117" s="77"/>
      <c r="BI117" s="77"/>
      <c r="BJ117" s="77"/>
    </row>
    <row r="118" spans="1:62" ht="15.75" customHeight="1" x14ac:dyDescent="0.25">
      <c r="A118" s="79" t="s">
        <v>1015</v>
      </c>
      <c r="B118" s="79" t="s">
        <v>907</v>
      </c>
      <c r="C118" s="79"/>
      <c r="D118" s="79"/>
      <c r="E118" s="79">
        <v>23309.9539086433</v>
      </c>
      <c r="F118" s="79">
        <v>75918.302681838497</v>
      </c>
      <c r="G118" s="79">
        <v>276674.08560744702</v>
      </c>
      <c r="H118" s="79">
        <v>77.316422022953006</v>
      </c>
      <c r="I118" s="79"/>
      <c r="J118" s="79"/>
      <c r="K118" s="79"/>
      <c r="L118" s="79">
        <v>58382.709680246298</v>
      </c>
      <c r="M118" s="79">
        <v>585.245969131283</v>
      </c>
      <c r="N118" s="79">
        <v>496.75679578536398</v>
      </c>
      <c r="O118" s="79">
        <v>486.49588075354598</v>
      </c>
      <c r="P118" s="79">
        <v>442.15707623446298</v>
      </c>
      <c r="Q118" s="79">
        <v>652.40487958121605</v>
      </c>
      <c r="R118" s="79"/>
      <c r="S118" s="79">
        <v>420.30612038866701</v>
      </c>
      <c r="T118" s="79">
        <v>487.00638201155999</v>
      </c>
      <c r="U118" s="79">
        <v>420.44681335997598</v>
      </c>
      <c r="V118" s="79">
        <v>509.35111420012203</v>
      </c>
      <c r="W118" s="79">
        <v>542.35943807606702</v>
      </c>
      <c r="X118" s="79">
        <v>354.39396686901898</v>
      </c>
      <c r="Y118" s="79">
        <v>288.04970014090998</v>
      </c>
      <c r="Z118" s="79"/>
      <c r="AA118" s="79"/>
      <c r="AB118" s="79">
        <v>453.87218898486498</v>
      </c>
      <c r="AC118" s="79">
        <v>453.60452078881298</v>
      </c>
      <c r="AD118" s="79">
        <v>464.70174094213297</v>
      </c>
      <c r="AE118" s="79">
        <v>431.417998980996</v>
      </c>
      <c r="AF118" s="79">
        <v>309.66707165606999</v>
      </c>
      <c r="AG118" s="79">
        <v>498.211451659766</v>
      </c>
      <c r="AH118" s="79"/>
      <c r="AI118" s="79">
        <v>433.62422115536998</v>
      </c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>
        <v>575.13267086714598</v>
      </c>
      <c r="AV118" s="79"/>
      <c r="AW118" s="79">
        <v>436.80942760394697</v>
      </c>
      <c r="AX118" s="79">
        <v>431.35099030075901</v>
      </c>
      <c r="AY118" s="79">
        <v>475.65242402583903</v>
      </c>
      <c r="AZ118" s="79">
        <v>418.351897366196</v>
      </c>
      <c r="BA118" s="79"/>
      <c r="BB118" s="79"/>
      <c r="BC118" s="79"/>
      <c r="BD118" s="77"/>
      <c r="BE118" s="77"/>
      <c r="BF118" s="77"/>
      <c r="BG118" s="77"/>
      <c r="BH118" s="77"/>
      <c r="BI118" s="77"/>
      <c r="BJ118" s="77"/>
    </row>
    <row r="119" spans="1:62" ht="15.75" customHeight="1" x14ac:dyDescent="0.25">
      <c r="A119" s="79" t="s">
        <v>1014</v>
      </c>
      <c r="B119" s="79" t="s">
        <v>907</v>
      </c>
      <c r="C119" s="79"/>
      <c r="D119" s="79"/>
      <c r="E119" s="79">
        <v>23286.3478182199</v>
      </c>
      <c r="F119" s="79">
        <v>75836.054386160293</v>
      </c>
      <c r="G119" s="79">
        <v>276598.72533391201</v>
      </c>
      <c r="H119" s="79">
        <v>76.739432032909093</v>
      </c>
      <c r="I119" s="79"/>
      <c r="J119" s="79"/>
      <c r="K119" s="79"/>
      <c r="L119" s="79">
        <v>58349.600787609597</v>
      </c>
      <c r="M119" s="79">
        <v>585.40030650306096</v>
      </c>
      <c r="N119" s="79">
        <v>494.67938967057302</v>
      </c>
      <c r="O119" s="79">
        <v>486.99131695348001</v>
      </c>
      <c r="P119" s="79">
        <v>442.94163589591</v>
      </c>
      <c r="Q119" s="79">
        <v>653.75959531399894</v>
      </c>
      <c r="R119" s="79"/>
      <c r="S119" s="79">
        <v>421.32812641440501</v>
      </c>
      <c r="T119" s="79">
        <v>488.283959826169</v>
      </c>
      <c r="U119" s="79">
        <v>420.99615742246198</v>
      </c>
      <c r="V119" s="79">
        <v>508.88161289739998</v>
      </c>
      <c r="W119" s="79">
        <v>542.452979134977</v>
      </c>
      <c r="X119" s="79">
        <v>354.33080600585401</v>
      </c>
      <c r="Y119" s="79">
        <v>287.793774985575</v>
      </c>
      <c r="Z119" s="79"/>
      <c r="AA119" s="79"/>
      <c r="AB119" s="79">
        <v>454.03179735040197</v>
      </c>
      <c r="AC119" s="79">
        <v>453.92965092193202</v>
      </c>
      <c r="AD119" s="79">
        <v>465.03947024177501</v>
      </c>
      <c r="AE119" s="79">
        <v>431.89222309298299</v>
      </c>
      <c r="AF119" s="79">
        <v>310.08171585503197</v>
      </c>
      <c r="AG119" s="79">
        <v>498.15782128384598</v>
      </c>
      <c r="AH119" s="79"/>
      <c r="AI119" s="79">
        <v>434.06275590492902</v>
      </c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>
        <v>575.69229111502602</v>
      </c>
      <c r="AV119" s="79"/>
      <c r="AW119" s="79">
        <v>437.49058594344001</v>
      </c>
      <c r="AX119" s="79">
        <v>431.97631052214899</v>
      </c>
      <c r="AY119" s="79">
        <v>476.30504002689401</v>
      </c>
      <c r="AZ119" s="79">
        <v>418.73128260850399</v>
      </c>
      <c r="BA119" s="79"/>
      <c r="BB119" s="79"/>
      <c r="BC119" s="79"/>
      <c r="BD119" s="77"/>
      <c r="BE119" s="77"/>
      <c r="BF119" s="77"/>
      <c r="BG119" s="77"/>
      <c r="BH119" s="77"/>
      <c r="BI119" s="77"/>
      <c r="BJ119" s="77"/>
    </row>
    <row r="120" spans="1:62" ht="15.75" customHeight="1" x14ac:dyDescent="0.25">
      <c r="A120" s="79" t="s">
        <v>1013</v>
      </c>
      <c r="B120" s="79" t="s">
        <v>907</v>
      </c>
      <c r="C120" s="79"/>
      <c r="D120" s="79"/>
      <c r="E120" s="79">
        <v>23277.367299148798</v>
      </c>
      <c r="F120" s="79">
        <v>75884.283551160494</v>
      </c>
      <c r="G120" s="79">
        <v>276787.83564731397</v>
      </c>
      <c r="H120" s="79">
        <v>76.7862087511363</v>
      </c>
      <c r="I120" s="79"/>
      <c r="J120" s="79"/>
      <c r="K120" s="79"/>
      <c r="L120" s="79">
        <v>58406.923782019701</v>
      </c>
      <c r="M120" s="79">
        <v>585.54236372078299</v>
      </c>
      <c r="N120" s="79">
        <v>498.62942753206801</v>
      </c>
      <c r="O120" s="79">
        <v>485.88131747625403</v>
      </c>
      <c r="P120" s="79">
        <v>441.681520892219</v>
      </c>
      <c r="Q120" s="79">
        <v>650.964220446745</v>
      </c>
      <c r="R120" s="79"/>
      <c r="S120" s="79">
        <v>419.645080705395</v>
      </c>
      <c r="T120" s="79">
        <v>485.50192753256198</v>
      </c>
      <c r="U120" s="79">
        <v>419.89310961313299</v>
      </c>
      <c r="V120" s="79">
        <v>508.107325924691</v>
      </c>
      <c r="W120" s="79">
        <v>541.410796904422</v>
      </c>
      <c r="X120" s="79">
        <v>353.86351222930699</v>
      </c>
      <c r="Y120" s="79">
        <v>287.59773411396299</v>
      </c>
      <c r="Z120" s="79"/>
      <c r="AA120" s="79"/>
      <c r="AB120" s="79">
        <v>453.74800786544699</v>
      </c>
      <c r="AC120" s="79">
        <v>453.48014094327698</v>
      </c>
      <c r="AD120" s="79">
        <v>464.28642750539001</v>
      </c>
      <c r="AE120" s="79">
        <v>431.16078426777602</v>
      </c>
      <c r="AF120" s="79">
        <v>309.59268695075798</v>
      </c>
      <c r="AG120" s="79">
        <v>497.89245529570297</v>
      </c>
      <c r="AH120" s="79"/>
      <c r="AI120" s="79">
        <v>433.61402473883697</v>
      </c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>
        <v>574.99812387100803</v>
      </c>
      <c r="AV120" s="79"/>
      <c r="AW120" s="79">
        <v>436.295889059714</v>
      </c>
      <c r="AX120" s="79">
        <v>430.72325364022299</v>
      </c>
      <c r="AY120" s="79">
        <v>474.78574198153899</v>
      </c>
      <c r="AZ120" s="79">
        <v>417.68186872461001</v>
      </c>
      <c r="BA120" s="79"/>
      <c r="BB120" s="79"/>
      <c r="BC120" s="79"/>
      <c r="BD120" s="77"/>
      <c r="BE120" s="77"/>
      <c r="BF120" s="77"/>
      <c r="BG120" s="77"/>
      <c r="BH120" s="77"/>
      <c r="BI120" s="77"/>
      <c r="BJ120" s="77"/>
    </row>
    <row r="121" spans="1:62" ht="15.75" customHeight="1" x14ac:dyDescent="0.25">
      <c r="A121" s="79" t="s">
        <v>1012</v>
      </c>
      <c r="B121" s="79" t="s">
        <v>907</v>
      </c>
      <c r="C121" s="79"/>
      <c r="D121" s="79"/>
      <c r="E121" s="79">
        <v>23306.451340656498</v>
      </c>
      <c r="F121" s="79">
        <v>75891.856966685198</v>
      </c>
      <c r="G121" s="79">
        <v>276718.919606034</v>
      </c>
      <c r="H121" s="79">
        <v>77.681925598029196</v>
      </c>
      <c r="I121" s="79"/>
      <c r="J121" s="79"/>
      <c r="K121" s="79"/>
      <c r="L121" s="79">
        <v>58327.850808306503</v>
      </c>
      <c r="M121" s="79">
        <v>585.02620767257201</v>
      </c>
      <c r="N121" s="79">
        <v>499.56207589724102</v>
      </c>
      <c r="O121" s="79">
        <v>486.07984667169899</v>
      </c>
      <c r="P121" s="79">
        <v>441.78720071299199</v>
      </c>
      <c r="Q121" s="79">
        <v>652.19721902851495</v>
      </c>
      <c r="R121" s="79"/>
      <c r="S121" s="79">
        <v>420.218480661299</v>
      </c>
      <c r="T121" s="79">
        <v>486.772591140656</v>
      </c>
      <c r="U121" s="79">
        <v>420.309570022495</v>
      </c>
      <c r="V121" s="79">
        <v>508.84950521353301</v>
      </c>
      <c r="W121" s="79">
        <v>541.94610587569196</v>
      </c>
      <c r="X121" s="79">
        <v>353.96508928860402</v>
      </c>
      <c r="Y121" s="79">
        <v>287.80354078420601</v>
      </c>
      <c r="Z121" s="79"/>
      <c r="AA121" s="79"/>
      <c r="AB121" s="79">
        <v>453.67420898081099</v>
      </c>
      <c r="AC121" s="79">
        <v>453.33077210563499</v>
      </c>
      <c r="AD121" s="79">
        <v>464.31624479213201</v>
      </c>
      <c r="AE121" s="79">
        <v>431.23133721571401</v>
      </c>
      <c r="AF121" s="79">
        <v>309.842574442954</v>
      </c>
      <c r="AG121" s="79">
        <v>498.07758366097602</v>
      </c>
      <c r="AH121" s="79"/>
      <c r="AI121" s="79">
        <v>433.93014195723703</v>
      </c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>
        <v>575.48051686076496</v>
      </c>
      <c r="AV121" s="79"/>
      <c r="AW121" s="79">
        <v>437.11278883509601</v>
      </c>
      <c r="AX121" s="79">
        <v>431.44871003665202</v>
      </c>
      <c r="AY121" s="79">
        <v>475.873930085072</v>
      </c>
      <c r="AZ121" s="79">
        <v>418.39139128807102</v>
      </c>
      <c r="BA121" s="79"/>
      <c r="BB121" s="79"/>
      <c r="BC121" s="79"/>
      <c r="BD121" s="77"/>
      <c r="BE121" s="77"/>
      <c r="BF121" s="77"/>
      <c r="BG121" s="77"/>
      <c r="BH121" s="77"/>
      <c r="BI121" s="77"/>
      <c r="BJ121" s="77"/>
    </row>
    <row r="122" spans="1:62" ht="15.75" customHeight="1" thickBot="1" x14ac:dyDescent="0.3">
      <c r="A122" s="78" t="s">
        <v>1011</v>
      </c>
      <c r="B122" s="78" t="s">
        <v>907</v>
      </c>
      <c r="C122" s="78"/>
      <c r="D122" s="78"/>
      <c r="E122" s="78">
        <v>23298.4872857685</v>
      </c>
      <c r="F122" s="78">
        <v>75918.7216713542</v>
      </c>
      <c r="G122" s="78">
        <v>276697.61682006199</v>
      </c>
      <c r="H122" s="78">
        <v>77.251623956852697</v>
      </c>
      <c r="I122" s="78"/>
      <c r="J122" s="78"/>
      <c r="K122" s="78"/>
      <c r="L122" s="78">
        <v>58378.206117422502</v>
      </c>
      <c r="M122" s="78">
        <v>585.15756516789202</v>
      </c>
      <c r="N122" s="78">
        <v>496.25572852910699</v>
      </c>
      <c r="O122" s="78">
        <v>485.933413627074</v>
      </c>
      <c r="P122" s="78">
        <v>442.013115775377</v>
      </c>
      <c r="Q122" s="78">
        <v>651.99229270402998</v>
      </c>
      <c r="R122" s="78"/>
      <c r="S122" s="78">
        <v>420.24243640095699</v>
      </c>
      <c r="T122" s="78">
        <v>486.712683324995</v>
      </c>
      <c r="U122" s="78">
        <v>420.24150016396197</v>
      </c>
      <c r="V122" s="78">
        <v>508.75626230223003</v>
      </c>
      <c r="W122" s="78">
        <v>541.88880990985297</v>
      </c>
      <c r="X122" s="78">
        <v>354.01762002216401</v>
      </c>
      <c r="Y122" s="78">
        <v>287.58208812150002</v>
      </c>
      <c r="Z122" s="78"/>
      <c r="AA122" s="78"/>
      <c r="AB122" s="78">
        <v>453.409732543747</v>
      </c>
      <c r="AC122" s="78">
        <v>453.21835671216002</v>
      </c>
      <c r="AD122" s="78">
        <v>464.20634802282302</v>
      </c>
      <c r="AE122" s="78">
        <v>431.22936297008698</v>
      </c>
      <c r="AF122" s="78">
        <v>309.52110853222501</v>
      </c>
      <c r="AG122" s="78">
        <v>497.47715343594302</v>
      </c>
      <c r="AH122" s="78"/>
      <c r="AI122" s="78">
        <v>433.32196171358402</v>
      </c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>
        <v>574.87630729635896</v>
      </c>
      <c r="AV122" s="78"/>
      <c r="AW122" s="78">
        <v>436.67236675386101</v>
      </c>
      <c r="AX122" s="78">
        <v>431.11039602674401</v>
      </c>
      <c r="AY122" s="78">
        <v>475.30127261211697</v>
      </c>
      <c r="AZ122" s="78">
        <v>417.87606660568099</v>
      </c>
      <c r="BA122" s="78"/>
      <c r="BB122" s="78"/>
      <c r="BC122" s="78"/>
      <c r="BD122" s="77"/>
      <c r="BE122" s="77"/>
      <c r="BF122" s="77"/>
      <c r="BG122" s="77"/>
      <c r="BH122" s="77"/>
      <c r="BI122" s="77"/>
      <c r="BJ122" s="77"/>
    </row>
    <row r="123" spans="1:62" ht="15.75" customHeight="1" x14ac:dyDescent="0.25"/>
    <row r="124" spans="1:62" ht="15.75" customHeight="1" x14ac:dyDescent="0.25"/>
    <row r="125" spans="1:62" ht="15.75" customHeight="1" x14ac:dyDescent="0.25"/>
    <row r="126" spans="1:62" ht="15.75" customHeight="1" x14ac:dyDescent="0.25"/>
    <row r="127" spans="1:62" ht="15.75" customHeight="1" x14ac:dyDescent="0.25"/>
    <row r="128" spans="1:62" ht="15.75" customHeight="1" x14ac:dyDescent="0.25"/>
    <row r="129" s="66" customFormat="1" ht="15.75" customHeight="1" x14ac:dyDescent="0.25"/>
    <row r="130" s="66" customFormat="1" ht="15.75" customHeight="1" x14ac:dyDescent="0.25"/>
    <row r="131" s="66" customFormat="1" ht="15.75" customHeight="1" x14ac:dyDescent="0.25"/>
    <row r="132" s="66" customFormat="1" ht="15.75" customHeight="1" x14ac:dyDescent="0.25"/>
    <row r="133" s="66" customFormat="1" ht="15.75" customHeight="1" x14ac:dyDescent="0.25"/>
    <row r="134" s="66" customFormat="1" ht="15.75" customHeight="1" x14ac:dyDescent="0.25"/>
    <row r="135" s="66" customFormat="1" ht="15.75" customHeight="1" x14ac:dyDescent="0.25"/>
    <row r="136" s="66" customFormat="1" ht="15.75" customHeight="1" x14ac:dyDescent="0.25"/>
    <row r="137" s="66" customFormat="1" ht="15.75" customHeight="1" x14ac:dyDescent="0.25"/>
    <row r="138" s="66" customFormat="1" ht="15.75" customHeight="1" x14ac:dyDescent="0.25"/>
    <row r="139" s="66" customFormat="1" ht="15.75" customHeight="1" x14ac:dyDescent="0.25"/>
    <row r="140" s="66" customFormat="1" ht="15.75" customHeight="1" x14ac:dyDescent="0.25"/>
    <row r="141" s="66" customFormat="1" ht="15.75" customHeight="1" x14ac:dyDescent="0.25"/>
    <row r="142" s="66" customFormat="1" ht="15.75" customHeight="1" x14ac:dyDescent="0.25"/>
    <row r="143" s="66" customFormat="1" ht="15.75" customHeight="1" x14ac:dyDescent="0.25"/>
    <row r="144" s="66" customFormat="1" ht="15.75" customHeight="1" x14ac:dyDescent="0.25"/>
    <row r="145" s="66" customFormat="1" ht="15.75" customHeight="1" x14ac:dyDescent="0.25"/>
    <row r="146" s="66" customFormat="1" ht="15.75" customHeight="1" x14ac:dyDescent="0.25"/>
    <row r="147" s="66" customFormat="1" ht="15.75" customHeight="1" x14ac:dyDescent="0.25"/>
    <row r="148" s="66" customFormat="1" ht="15.75" customHeight="1" x14ac:dyDescent="0.25"/>
    <row r="149" s="66" customFormat="1" ht="15.75" customHeight="1" x14ac:dyDescent="0.25"/>
    <row r="150" s="66" customFormat="1" ht="15.75" customHeight="1" x14ac:dyDescent="0.25"/>
    <row r="151" s="66" customFormat="1" ht="15.75" customHeight="1" x14ac:dyDescent="0.25"/>
    <row r="152" s="66" customFormat="1" ht="15.75" customHeight="1" x14ac:dyDescent="0.25"/>
    <row r="153" s="66" customFormat="1" ht="15.75" customHeight="1" x14ac:dyDescent="0.25"/>
    <row r="154" s="66" customFormat="1" ht="15.75" customHeight="1" x14ac:dyDescent="0.25"/>
    <row r="155" s="66" customFormat="1" ht="15.75" customHeight="1" x14ac:dyDescent="0.25"/>
    <row r="156" s="66" customFormat="1" ht="15.75" customHeight="1" x14ac:dyDescent="0.25"/>
    <row r="157" s="66" customFormat="1" ht="15.75" customHeight="1" x14ac:dyDescent="0.25"/>
    <row r="158" s="66" customFormat="1" ht="15.75" customHeight="1" x14ac:dyDescent="0.25"/>
    <row r="159" s="66" customFormat="1" ht="15.75" customHeight="1" x14ac:dyDescent="0.25"/>
    <row r="160" s="66" customFormat="1" ht="15.75" customHeight="1" x14ac:dyDescent="0.25"/>
    <row r="161" s="66" customFormat="1" ht="15.75" customHeight="1" x14ac:dyDescent="0.25"/>
    <row r="162" s="66" customFormat="1" ht="15.75" customHeight="1" x14ac:dyDescent="0.25"/>
    <row r="163" s="66" customFormat="1" ht="15.75" customHeight="1" x14ac:dyDescent="0.25"/>
    <row r="164" s="66" customFormat="1" ht="15.75" customHeight="1" x14ac:dyDescent="0.25"/>
    <row r="165" s="66" customFormat="1" ht="15.75" customHeight="1" x14ac:dyDescent="0.25"/>
    <row r="166" s="66" customFormat="1" ht="15.75" customHeight="1" x14ac:dyDescent="0.25"/>
    <row r="167" s="66" customFormat="1" ht="15.75" customHeight="1" x14ac:dyDescent="0.25"/>
    <row r="168" s="66" customFormat="1" ht="15.75" customHeight="1" x14ac:dyDescent="0.25"/>
    <row r="169" s="66" customFormat="1" ht="15.75" customHeight="1" x14ac:dyDescent="0.25"/>
    <row r="170" s="66" customFormat="1" ht="15.75" customHeight="1" x14ac:dyDescent="0.25"/>
    <row r="171" s="66" customFormat="1" ht="15.75" customHeight="1" x14ac:dyDescent="0.25"/>
    <row r="172" s="66" customFormat="1" ht="15.75" customHeight="1" x14ac:dyDescent="0.25"/>
    <row r="173" s="66" customFormat="1" ht="15.75" customHeight="1" x14ac:dyDescent="0.25"/>
    <row r="174" s="66" customFormat="1" ht="15.75" customHeight="1" x14ac:dyDescent="0.25"/>
    <row r="175" s="66" customFormat="1" ht="15.75" customHeight="1" x14ac:dyDescent="0.25"/>
    <row r="176" s="66" customFormat="1" ht="15.75" customHeight="1" x14ac:dyDescent="0.25"/>
    <row r="177" s="66" customFormat="1" ht="15.75" customHeight="1" x14ac:dyDescent="0.25"/>
    <row r="178" s="66" customFormat="1" ht="15.75" customHeight="1" x14ac:dyDescent="0.25"/>
    <row r="179" s="66" customFormat="1" ht="15.75" customHeight="1" x14ac:dyDescent="0.25"/>
    <row r="180" s="66" customFormat="1" ht="15.75" customHeight="1" x14ac:dyDescent="0.25"/>
    <row r="181" s="66" customFormat="1" ht="15.75" customHeight="1" x14ac:dyDescent="0.25"/>
    <row r="182" s="66" customFormat="1" ht="15.75" customHeight="1" x14ac:dyDescent="0.25"/>
    <row r="183" s="66" customFormat="1" ht="15.75" customHeight="1" x14ac:dyDescent="0.25"/>
    <row r="184" s="66" customFormat="1" ht="15.75" customHeight="1" x14ac:dyDescent="0.25"/>
    <row r="185" s="66" customFormat="1" ht="15.75" customHeight="1" x14ac:dyDescent="0.25"/>
    <row r="186" s="66" customFormat="1" ht="15.75" customHeight="1" x14ac:dyDescent="0.25"/>
    <row r="187" s="66" customFormat="1" ht="15.75" customHeight="1" x14ac:dyDescent="0.25"/>
    <row r="188" s="66" customFormat="1" ht="15.75" customHeight="1" x14ac:dyDescent="0.25"/>
    <row r="189" s="66" customFormat="1" ht="15.75" customHeight="1" x14ac:dyDescent="0.25"/>
    <row r="190" s="66" customFormat="1" ht="15.75" customHeight="1" x14ac:dyDescent="0.25"/>
    <row r="191" s="66" customFormat="1" ht="15.75" customHeight="1" x14ac:dyDescent="0.25"/>
    <row r="192" s="66" customFormat="1" ht="15.75" customHeight="1" x14ac:dyDescent="0.25"/>
    <row r="193" s="66" customFormat="1" ht="15.75" customHeight="1" x14ac:dyDescent="0.25"/>
    <row r="194" s="66" customFormat="1" ht="15.75" customHeight="1" x14ac:dyDescent="0.25"/>
    <row r="195" s="66" customFormat="1" ht="15.75" customHeight="1" x14ac:dyDescent="0.25"/>
    <row r="196" s="66" customFormat="1" ht="15.75" customHeight="1" x14ac:dyDescent="0.25"/>
    <row r="197" s="66" customFormat="1" ht="15.75" customHeight="1" x14ac:dyDescent="0.25"/>
    <row r="198" s="66" customFormat="1" ht="15.75" customHeight="1" x14ac:dyDescent="0.25"/>
    <row r="199" s="66" customFormat="1" ht="15.75" customHeight="1" x14ac:dyDescent="0.25"/>
    <row r="200" s="66" customFormat="1" ht="15.75" customHeight="1" x14ac:dyDescent="0.25"/>
    <row r="201" s="66" customFormat="1" ht="15.75" customHeight="1" x14ac:dyDescent="0.25"/>
    <row r="202" s="66" customFormat="1" ht="15.75" customHeight="1" x14ac:dyDescent="0.25"/>
    <row r="203" s="66" customFormat="1" ht="15.75" customHeight="1" x14ac:dyDescent="0.25"/>
    <row r="204" s="66" customFormat="1" ht="15.75" customHeight="1" x14ac:dyDescent="0.25"/>
    <row r="205" s="66" customFormat="1" ht="15.75" customHeight="1" x14ac:dyDescent="0.25"/>
    <row r="206" s="66" customFormat="1" ht="15.75" customHeight="1" x14ac:dyDescent="0.25"/>
    <row r="207" s="66" customFormat="1" ht="15.75" customHeight="1" x14ac:dyDescent="0.25"/>
    <row r="208" s="66" customFormat="1" ht="15.75" customHeight="1" x14ac:dyDescent="0.25"/>
    <row r="209" s="66" customFormat="1" ht="15.75" customHeight="1" x14ac:dyDescent="0.25"/>
    <row r="210" s="66" customFormat="1" ht="15.75" customHeight="1" x14ac:dyDescent="0.25"/>
    <row r="211" s="66" customFormat="1" ht="15.75" customHeight="1" x14ac:dyDescent="0.25"/>
    <row r="212" s="66" customFormat="1" ht="15.75" customHeight="1" x14ac:dyDescent="0.25"/>
    <row r="213" s="66" customFormat="1" ht="15.75" customHeight="1" x14ac:dyDescent="0.25"/>
    <row r="214" s="66" customFormat="1" ht="15.75" customHeight="1" x14ac:dyDescent="0.25"/>
    <row r="215" s="66" customFormat="1" ht="15.75" customHeight="1" x14ac:dyDescent="0.25"/>
    <row r="216" s="66" customFormat="1" ht="15.75" customHeight="1" x14ac:dyDescent="0.25"/>
    <row r="217" s="66" customFormat="1" ht="15.75" customHeight="1" x14ac:dyDescent="0.25"/>
    <row r="218" s="66" customFormat="1" ht="15.75" customHeight="1" x14ac:dyDescent="0.25"/>
    <row r="219" s="66" customFormat="1" ht="15.75" customHeight="1" x14ac:dyDescent="0.25"/>
    <row r="220" s="66" customFormat="1" ht="15.75" customHeight="1" x14ac:dyDescent="0.25"/>
    <row r="221" s="66" customFormat="1" ht="15.75" customHeight="1" x14ac:dyDescent="0.25"/>
    <row r="222" s="66" customFormat="1" ht="15.75" customHeight="1" x14ac:dyDescent="0.25"/>
    <row r="223" s="66" customFormat="1" ht="15.75" customHeight="1" x14ac:dyDescent="0.25"/>
    <row r="224" s="66" customFormat="1" ht="15.75" customHeight="1" x14ac:dyDescent="0.25"/>
    <row r="225" s="66" customFormat="1" ht="15.75" customHeight="1" x14ac:dyDescent="0.25"/>
    <row r="226" s="66" customFormat="1" ht="15.75" customHeight="1" x14ac:dyDescent="0.25"/>
    <row r="227" s="66" customFormat="1" ht="15.75" customHeight="1" x14ac:dyDescent="0.25"/>
    <row r="228" s="66" customFormat="1" ht="15.75" customHeight="1" x14ac:dyDescent="0.25"/>
    <row r="229" s="66" customFormat="1" ht="15.75" customHeight="1" x14ac:dyDescent="0.25"/>
    <row r="230" s="66" customFormat="1" ht="15.75" customHeight="1" x14ac:dyDescent="0.25"/>
    <row r="231" s="66" customFormat="1" ht="15.75" customHeight="1" x14ac:dyDescent="0.25"/>
    <row r="232" s="66" customFormat="1" ht="15.75" customHeight="1" x14ac:dyDescent="0.25"/>
    <row r="233" s="66" customFormat="1" ht="15.75" customHeight="1" x14ac:dyDescent="0.25"/>
    <row r="234" s="66" customFormat="1" ht="15.75" customHeight="1" x14ac:dyDescent="0.25"/>
    <row r="235" s="66" customFormat="1" ht="15.75" customHeight="1" x14ac:dyDescent="0.25"/>
    <row r="236" s="66" customFormat="1" ht="15.75" customHeight="1" x14ac:dyDescent="0.25"/>
    <row r="237" s="66" customFormat="1" ht="15.75" customHeight="1" x14ac:dyDescent="0.25"/>
    <row r="238" s="66" customFormat="1" ht="15.75" customHeight="1" x14ac:dyDescent="0.25"/>
    <row r="239" s="66" customFormat="1" ht="15.75" customHeight="1" x14ac:dyDescent="0.25"/>
    <row r="240" s="66" customFormat="1" ht="15.75" customHeight="1" x14ac:dyDescent="0.25"/>
    <row r="241" s="66" customFormat="1" ht="15.75" customHeight="1" x14ac:dyDescent="0.25"/>
    <row r="242" s="66" customFormat="1" ht="15.75" customHeight="1" x14ac:dyDescent="0.25"/>
    <row r="243" s="66" customFormat="1" ht="15.75" customHeight="1" x14ac:dyDescent="0.25"/>
    <row r="244" s="66" customFormat="1" ht="15.75" customHeight="1" x14ac:dyDescent="0.25"/>
    <row r="245" s="66" customFormat="1" ht="15.75" customHeight="1" x14ac:dyDescent="0.25"/>
    <row r="246" s="66" customFormat="1" ht="15.75" customHeight="1" x14ac:dyDescent="0.25"/>
    <row r="247" s="66" customFormat="1" ht="15.75" customHeight="1" x14ac:dyDescent="0.25"/>
    <row r="248" s="66" customFormat="1" ht="15.75" customHeight="1" x14ac:dyDescent="0.25"/>
    <row r="249" s="66" customFormat="1" ht="15.75" customHeight="1" x14ac:dyDescent="0.25"/>
    <row r="250" s="66" customFormat="1" ht="15.75" customHeight="1" x14ac:dyDescent="0.25"/>
    <row r="251" s="66" customFormat="1" ht="15.75" customHeight="1" x14ac:dyDescent="0.25"/>
    <row r="252" s="66" customFormat="1" ht="15.75" customHeight="1" x14ac:dyDescent="0.25"/>
    <row r="253" s="66" customFormat="1" ht="15.75" customHeight="1" x14ac:dyDescent="0.25"/>
    <row r="254" s="66" customFormat="1" ht="15.75" customHeight="1" x14ac:dyDescent="0.25"/>
    <row r="255" s="66" customFormat="1" ht="15.75" customHeight="1" x14ac:dyDescent="0.25"/>
    <row r="256" s="66" customFormat="1" ht="15.75" customHeight="1" x14ac:dyDescent="0.25"/>
    <row r="257" s="66" customFormat="1" ht="15.75" customHeight="1" x14ac:dyDescent="0.25"/>
    <row r="258" s="66" customFormat="1" ht="15.75" customHeight="1" x14ac:dyDescent="0.25"/>
    <row r="259" s="66" customFormat="1" ht="15.75" customHeight="1" x14ac:dyDescent="0.25"/>
    <row r="260" s="66" customFormat="1" ht="15.75" customHeight="1" x14ac:dyDescent="0.25"/>
    <row r="261" s="66" customFormat="1" ht="15.75" customHeight="1" x14ac:dyDescent="0.25"/>
    <row r="262" s="66" customFormat="1" ht="15.75" customHeight="1" x14ac:dyDescent="0.25"/>
    <row r="263" s="66" customFormat="1" ht="15.75" customHeight="1" x14ac:dyDescent="0.25"/>
    <row r="264" s="66" customFormat="1" ht="15.75" customHeight="1" x14ac:dyDescent="0.25"/>
    <row r="265" s="66" customFormat="1" ht="15.75" customHeight="1" x14ac:dyDescent="0.25"/>
    <row r="266" s="66" customFormat="1" ht="15.75" customHeight="1" x14ac:dyDescent="0.25"/>
    <row r="267" s="66" customFormat="1" ht="15.75" customHeight="1" x14ac:dyDescent="0.25"/>
    <row r="268" s="66" customFormat="1" ht="15.75" customHeight="1" x14ac:dyDescent="0.25"/>
    <row r="269" s="66" customFormat="1" ht="15.75" customHeight="1" x14ac:dyDescent="0.25"/>
    <row r="270" s="66" customFormat="1" ht="15.75" customHeight="1" x14ac:dyDescent="0.25"/>
    <row r="271" s="66" customFormat="1" ht="15.75" customHeight="1" x14ac:dyDescent="0.25"/>
    <row r="272" s="66" customFormat="1" ht="15.75" customHeight="1" x14ac:dyDescent="0.25"/>
    <row r="273" s="66" customFormat="1" ht="15.75" customHeight="1" x14ac:dyDescent="0.25"/>
    <row r="274" s="66" customFormat="1" ht="15.75" customHeight="1" x14ac:dyDescent="0.25"/>
    <row r="275" s="66" customFormat="1" ht="15.75" customHeight="1" x14ac:dyDescent="0.25"/>
    <row r="276" s="66" customFormat="1" ht="15.75" customHeight="1" x14ac:dyDescent="0.25"/>
    <row r="277" s="66" customFormat="1" ht="15.75" customHeight="1" x14ac:dyDescent="0.25"/>
    <row r="278" s="66" customFormat="1" ht="15.75" customHeight="1" x14ac:dyDescent="0.25"/>
    <row r="279" s="66" customFormat="1" ht="15.75" customHeight="1" x14ac:dyDescent="0.25"/>
    <row r="280" s="66" customFormat="1" ht="15.75" customHeight="1" x14ac:dyDescent="0.25"/>
    <row r="281" s="66" customFormat="1" ht="15.75" customHeight="1" x14ac:dyDescent="0.25"/>
    <row r="282" s="66" customFormat="1" ht="15.75" customHeight="1" x14ac:dyDescent="0.25"/>
    <row r="283" s="66" customFormat="1" ht="15.75" customHeight="1" x14ac:dyDescent="0.25"/>
    <row r="284" s="66" customFormat="1" ht="15.75" customHeight="1" x14ac:dyDescent="0.25"/>
    <row r="285" s="66" customFormat="1" ht="15.75" customHeight="1" x14ac:dyDescent="0.25"/>
    <row r="286" s="66" customFormat="1" ht="15.75" customHeight="1" x14ac:dyDescent="0.25"/>
    <row r="287" s="66" customFormat="1" ht="15.75" customHeight="1" x14ac:dyDescent="0.25"/>
    <row r="288" s="66" customFormat="1" ht="15.75" customHeight="1" x14ac:dyDescent="0.25"/>
    <row r="289" s="66" customFormat="1" ht="15.75" customHeight="1" x14ac:dyDescent="0.25"/>
    <row r="290" s="66" customFormat="1" ht="15.75" customHeight="1" x14ac:dyDescent="0.25"/>
    <row r="291" s="66" customFormat="1" ht="15.75" customHeight="1" x14ac:dyDescent="0.25"/>
    <row r="292" s="66" customFormat="1" ht="15.75" customHeight="1" x14ac:dyDescent="0.25"/>
    <row r="293" s="66" customFormat="1" ht="15.75" customHeight="1" x14ac:dyDescent="0.25"/>
    <row r="294" s="66" customFormat="1" ht="15.75" customHeight="1" x14ac:dyDescent="0.25"/>
    <row r="295" s="66" customFormat="1" ht="15.75" customHeight="1" x14ac:dyDescent="0.25"/>
    <row r="296" s="66" customFormat="1" ht="15.75" customHeight="1" x14ac:dyDescent="0.25"/>
    <row r="297" s="66" customFormat="1" ht="15.75" customHeight="1" x14ac:dyDescent="0.25"/>
    <row r="298" s="66" customFormat="1" ht="15.75" customHeight="1" x14ac:dyDescent="0.25"/>
    <row r="299" s="66" customFormat="1" ht="15.75" customHeight="1" x14ac:dyDescent="0.25"/>
    <row r="300" s="66" customFormat="1" ht="15.75" customHeight="1" x14ac:dyDescent="0.25"/>
    <row r="301" s="66" customFormat="1" ht="15.75" customHeight="1" x14ac:dyDescent="0.25"/>
    <row r="302" s="66" customFormat="1" ht="15.75" customHeight="1" x14ac:dyDescent="0.25"/>
    <row r="303" s="66" customFormat="1" ht="15.75" customHeight="1" x14ac:dyDescent="0.25"/>
    <row r="304" s="66" customFormat="1" ht="15.75" customHeight="1" x14ac:dyDescent="0.25"/>
    <row r="305" s="66" customFormat="1" ht="15.75" customHeight="1" x14ac:dyDescent="0.25"/>
    <row r="306" s="66" customFormat="1" ht="15.75" customHeight="1" x14ac:dyDescent="0.25"/>
    <row r="307" s="66" customFormat="1" ht="15.75" customHeight="1" x14ac:dyDescent="0.25"/>
    <row r="308" s="66" customFormat="1" ht="15.75" customHeight="1" x14ac:dyDescent="0.25"/>
    <row r="309" s="66" customFormat="1" ht="15.75" customHeight="1" x14ac:dyDescent="0.25"/>
    <row r="310" s="66" customFormat="1" ht="15.75" customHeight="1" x14ac:dyDescent="0.25"/>
    <row r="311" s="66" customFormat="1" ht="15.75" customHeight="1" x14ac:dyDescent="0.25"/>
    <row r="312" s="66" customFormat="1" ht="15.75" customHeight="1" x14ac:dyDescent="0.25"/>
    <row r="313" s="66" customFormat="1" ht="15.75" customHeight="1" x14ac:dyDescent="0.25"/>
    <row r="314" s="66" customFormat="1" ht="15.75" customHeight="1" x14ac:dyDescent="0.25"/>
    <row r="315" s="66" customFormat="1" ht="15.75" customHeight="1" x14ac:dyDescent="0.25"/>
    <row r="316" s="66" customFormat="1" ht="15.75" customHeight="1" x14ac:dyDescent="0.25"/>
    <row r="317" s="66" customFormat="1" ht="15.75" customHeight="1" x14ac:dyDescent="0.25"/>
    <row r="318" s="66" customFormat="1" ht="15.75" customHeight="1" x14ac:dyDescent="0.25"/>
    <row r="319" s="66" customFormat="1" ht="15.75" customHeight="1" x14ac:dyDescent="0.25"/>
    <row r="320" s="66" customFormat="1" ht="15.75" customHeight="1" x14ac:dyDescent="0.25"/>
    <row r="321" s="66" customFormat="1" ht="15.75" customHeight="1" x14ac:dyDescent="0.25"/>
    <row r="322" s="66" customFormat="1" ht="15.75" customHeight="1" x14ac:dyDescent="0.25"/>
    <row r="323" s="66" customFormat="1" ht="15.75" customHeight="1" x14ac:dyDescent="0.25"/>
    <row r="324" s="66" customFormat="1" ht="15.75" customHeight="1" x14ac:dyDescent="0.25"/>
    <row r="325" s="66" customFormat="1" ht="15.75" customHeight="1" x14ac:dyDescent="0.25"/>
    <row r="326" s="66" customFormat="1" ht="15.75" customHeight="1" x14ac:dyDescent="0.25"/>
    <row r="327" s="66" customFormat="1" ht="15.75" customHeight="1" x14ac:dyDescent="0.25"/>
    <row r="328" s="66" customFormat="1" ht="15.75" customHeight="1" x14ac:dyDescent="0.25"/>
    <row r="329" s="66" customFormat="1" ht="15.75" customHeight="1" x14ac:dyDescent="0.25"/>
    <row r="330" s="66" customFormat="1" ht="15.75" customHeight="1" x14ac:dyDescent="0.25"/>
    <row r="331" s="66" customFormat="1" ht="15.75" customHeight="1" x14ac:dyDescent="0.25"/>
    <row r="332" s="66" customFormat="1" ht="15.75" customHeight="1" x14ac:dyDescent="0.25"/>
    <row r="333" s="66" customFormat="1" ht="15.75" customHeight="1" x14ac:dyDescent="0.25"/>
    <row r="334" s="66" customFormat="1" ht="15.75" customHeight="1" x14ac:dyDescent="0.25"/>
    <row r="335" s="66" customFormat="1" ht="15.75" customHeight="1" x14ac:dyDescent="0.25"/>
    <row r="336" s="66" customFormat="1" ht="15.75" customHeight="1" x14ac:dyDescent="0.25"/>
    <row r="337" s="66" customFormat="1" ht="15.75" customHeight="1" x14ac:dyDescent="0.25"/>
    <row r="338" s="66" customFormat="1" ht="15.75" customHeight="1" x14ac:dyDescent="0.25"/>
    <row r="339" s="66" customFormat="1" ht="15.75" customHeight="1" x14ac:dyDescent="0.25"/>
    <row r="340" s="66" customFormat="1" ht="15.75" customHeight="1" x14ac:dyDescent="0.25"/>
    <row r="341" s="66" customFormat="1" ht="15.75" customHeight="1" x14ac:dyDescent="0.25"/>
    <row r="342" s="66" customFormat="1" ht="15.75" customHeight="1" x14ac:dyDescent="0.25"/>
    <row r="343" s="66" customFormat="1" ht="15.75" customHeight="1" x14ac:dyDescent="0.25"/>
    <row r="344" s="66" customFormat="1" ht="15.75" customHeight="1" x14ac:dyDescent="0.25"/>
    <row r="345" s="66" customFormat="1" ht="15.75" customHeight="1" x14ac:dyDescent="0.25"/>
    <row r="346" s="66" customFormat="1" ht="15.75" customHeight="1" x14ac:dyDescent="0.25"/>
    <row r="347" s="66" customFormat="1" ht="15.75" customHeight="1" x14ac:dyDescent="0.25"/>
    <row r="348" s="66" customFormat="1" ht="15.75" customHeight="1" x14ac:dyDescent="0.25"/>
    <row r="349" s="66" customFormat="1" ht="15.75" customHeight="1" x14ac:dyDescent="0.25"/>
    <row r="350" s="66" customFormat="1" ht="15.75" customHeight="1" x14ac:dyDescent="0.25"/>
    <row r="351" s="66" customFormat="1" ht="15.75" customHeight="1" x14ac:dyDescent="0.25"/>
    <row r="352" s="66" customFormat="1" ht="15.75" customHeight="1" x14ac:dyDescent="0.25"/>
    <row r="353" s="66" customFormat="1" ht="15.75" customHeight="1" x14ac:dyDescent="0.25"/>
    <row r="354" s="66" customFormat="1" ht="15.75" customHeight="1" x14ac:dyDescent="0.25"/>
    <row r="355" s="66" customFormat="1" ht="15.75" customHeight="1" x14ac:dyDescent="0.25"/>
    <row r="356" s="66" customFormat="1" ht="15.75" customHeight="1" x14ac:dyDescent="0.25"/>
    <row r="357" s="66" customFormat="1" ht="15.75" customHeight="1" x14ac:dyDescent="0.25"/>
    <row r="358" s="66" customFormat="1" ht="15.75" customHeight="1" x14ac:dyDescent="0.25"/>
    <row r="359" s="66" customFormat="1" ht="15.75" customHeight="1" x14ac:dyDescent="0.25"/>
    <row r="360" s="66" customFormat="1" ht="15.75" customHeight="1" x14ac:dyDescent="0.25"/>
    <row r="361" s="66" customFormat="1" ht="15.75" customHeight="1" x14ac:dyDescent="0.25"/>
    <row r="362" s="66" customFormat="1" ht="15.75" customHeight="1" x14ac:dyDescent="0.25"/>
    <row r="363" s="66" customFormat="1" ht="15.75" customHeight="1" x14ac:dyDescent="0.25"/>
    <row r="364" s="66" customFormat="1" ht="15.75" customHeight="1" x14ac:dyDescent="0.25"/>
    <row r="365" s="66" customFormat="1" ht="15.75" customHeight="1" x14ac:dyDescent="0.25"/>
    <row r="366" s="66" customFormat="1" ht="15.75" customHeight="1" x14ac:dyDescent="0.25"/>
    <row r="367" s="66" customFormat="1" ht="15.75" customHeight="1" x14ac:dyDescent="0.25"/>
    <row r="368" s="66" customFormat="1" ht="15.75" customHeight="1" x14ac:dyDescent="0.25"/>
    <row r="369" s="66" customFormat="1" ht="15.75" customHeight="1" x14ac:dyDescent="0.25"/>
    <row r="370" s="66" customFormat="1" ht="15.75" customHeight="1" x14ac:dyDescent="0.25"/>
    <row r="371" s="66" customFormat="1" ht="15.75" customHeight="1" x14ac:dyDescent="0.25"/>
    <row r="372" s="66" customFormat="1" ht="15.75" customHeight="1" x14ac:dyDescent="0.25"/>
    <row r="373" s="66" customFormat="1" ht="15.75" customHeight="1" x14ac:dyDescent="0.25"/>
    <row r="374" s="66" customFormat="1" ht="15.75" customHeight="1" x14ac:dyDescent="0.25"/>
    <row r="375" s="66" customFormat="1" ht="15.75" customHeight="1" x14ac:dyDescent="0.25"/>
    <row r="376" s="66" customFormat="1" ht="15.75" customHeight="1" x14ac:dyDescent="0.25"/>
    <row r="377" s="66" customFormat="1" ht="15.75" customHeight="1" x14ac:dyDescent="0.25"/>
    <row r="378" s="66" customFormat="1" ht="15.75" customHeight="1" x14ac:dyDescent="0.25"/>
    <row r="379" s="66" customFormat="1" ht="15.75" customHeight="1" x14ac:dyDescent="0.25"/>
    <row r="380" s="66" customFormat="1" ht="15.75" customHeight="1" x14ac:dyDescent="0.25"/>
    <row r="381" s="66" customFormat="1" ht="15.75" customHeight="1" x14ac:dyDescent="0.25"/>
    <row r="382" s="66" customFormat="1" ht="15.75" customHeight="1" x14ac:dyDescent="0.25"/>
    <row r="383" s="66" customFormat="1" ht="15.75" customHeight="1" x14ac:dyDescent="0.25"/>
    <row r="384" s="66" customFormat="1" ht="15.75" customHeight="1" x14ac:dyDescent="0.25"/>
    <row r="385" s="66" customFormat="1" ht="15.75" customHeight="1" x14ac:dyDescent="0.25"/>
    <row r="386" s="66" customFormat="1" ht="15.75" customHeight="1" x14ac:dyDescent="0.25"/>
    <row r="387" s="66" customFormat="1" ht="15.75" customHeight="1" x14ac:dyDescent="0.25"/>
    <row r="388" s="66" customFormat="1" ht="15.75" customHeight="1" x14ac:dyDescent="0.25"/>
    <row r="389" s="66" customFormat="1" ht="15.75" customHeight="1" x14ac:dyDescent="0.25"/>
    <row r="390" s="66" customFormat="1" ht="15.75" customHeight="1" x14ac:dyDescent="0.25"/>
    <row r="391" s="66" customFormat="1" ht="15.75" customHeight="1" x14ac:dyDescent="0.25"/>
    <row r="392" s="66" customFormat="1" ht="15.75" customHeight="1" x14ac:dyDescent="0.25"/>
    <row r="393" s="66" customFormat="1" ht="15.75" customHeight="1" x14ac:dyDescent="0.25"/>
    <row r="394" s="66" customFormat="1" ht="15.75" customHeight="1" x14ac:dyDescent="0.25"/>
    <row r="395" s="66" customFormat="1" ht="15.75" customHeight="1" x14ac:dyDescent="0.25"/>
    <row r="396" s="66" customFormat="1" ht="15.75" customHeight="1" x14ac:dyDescent="0.25"/>
    <row r="397" s="66" customFormat="1" ht="15.75" customHeight="1" x14ac:dyDescent="0.25"/>
    <row r="398" s="66" customFormat="1" ht="15.75" customHeight="1" x14ac:dyDescent="0.25"/>
    <row r="399" s="66" customFormat="1" ht="15.75" customHeight="1" x14ac:dyDescent="0.25"/>
    <row r="400" s="66" customFormat="1" ht="15.75" customHeight="1" x14ac:dyDescent="0.25"/>
    <row r="401" s="66" customFormat="1" ht="15.75" customHeight="1" x14ac:dyDescent="0.25"/>
    <row r="402" s="66" customFormat="1" ht="15.75" customHeight="1" x14ac:dyDescent="0.25"/>
    <row r="403" s="66" customFormat="1" ht="15.75" customHeight="1" x14ac:dyDescent="0.25"/>
    <row r="404" s="66" customFormat="1" ht="15.75" customHeight="1" x14ac:dyDescent="0.25"/>
    <row r="405" s="66" customFormat="1" ht="15.75" customHeight="1" x14ac:dyDescent="0.25"/>
    <row r="406" s="66" customFormat="1" ht="15.75" customHeight="1" x14ac:dyDescent="0.25"/>
    <row r="407" s="66" customFormat="1" ht="15.75" customHeight="1" x14ac:dyDescent="0.25"/>
    <row r="408" s="66" customFormat="1" ht="15.75" customHeight="1" x14ac:dyDescent="0.25"/>
    <row r="409" s="66" customFormat="1" ht="15.75" customHeight="1" x14ac:dyDescent="0.25"/>
    <row r="410" s="66" customFormat="1" ht="15.75" customHeight="1" x14ac:dyDescent="0.25"/>
    <row r="411" s="66" customFormat="1" ht="15.75" customHeight="1" x14ac:dyDescent="0.25"/>
    <row r="412" s="66" customFormat="1" ht="15.75" customHeight="1" x14ac:dyDescent="0.25"/>
    <row r="413" s="66" customFormat="1" ht="15.75" customHeight="1" x14ac:dyDescent="0.25"/>
    <row r="414" s="66" customFormat="1" ht="15.75" customHeight="1" x14ac:dyDescent="0.25"/>
    <row r="415" s="66" customFormat="1" ht="15.75" customHeight="1" x14ac:dyDescent="0.25"/>
    <row r="416" s="66" customFormat="1" ht="15.75" customHeight="1" x14ac:dyDescent="0.25"/>
    <row r="417" s="66" customFormat="1" ht="15.75" customHeight="1" x14ac:dyDescent="0.25"/>
    <row r="418" s="66" customFormat="1" ht="15.75" customHeight="1" x14ac:dyDescent="0.25"/>
    <row r="419" s="66" customFormat="1" ht="15.75" customHeight="1" x14ac:dyDescent="0.25"/>
    <row r="420" s="66" customFormat="1" ht="15.75" customHeight="1" x14ac:dyDescent="0.25"/>
    <row r="421" s="66" customFormat="1" ht="15.75" customHeight="1" x14ac:dyDescent="0.25"/>
    <row r="422" s="66" customFormat="1" ht="15.75" customHeight="1" x14ac:dyDescent="0.25"/>
    <row r="423" s="66" customFormat="1" ht="15.75" customHeight="1" x14ac:dyDescent="0.25"/>
    <row r="424" s="66" customFormat="1" ht="15.75" customHeight="1" x14ac:dyDescent="0.25"/>
    <row r="425" s="66" customFormat="1" ht="15.75" customHeight="1" x14ac:dyDescent="0.25"/>
    <row r="426" s="66" customFormat="1" ht="15.75" customHeight="1" x14ac:dyDescent="0.25"/>
    <row r="427" s="66" customFormat="1" ht="15.75" customHeight="1" x14ac:dyDescent="0.25"/>
    <row r="428" s="66" customFormat="1" ht="15.75" customHeight="1" x14ac:dyDescent="0.25"/>
    <row r="429" s="66" customFormat="1" ht="15.75" customHeight="1" x14ac:dyDescent="0.25"/>
    <row r="430" s="66" customFormat="1" ht="15.75" customHeight="1" x14ac:dyDescent="0.25"/>
    <row r="431" s="66" customFormat="1" ht="15.75" customHeight="1" x14ac:dyDescent="0.25"/>
    <row r="432" s="66" customFormat="1" ht="15.75" customHeight="1" x14ac:dyDescent="0.25"/>
    <row r="433" s="66" customFormat="1" ht="15.75" customHeight="1" x14ac:dyDescent="0.25"/>
    <row r="434" s="66" customFormat="1" ht="15.75" customHeight="1" x14ac:dyDescent="0.25"/>
    <row r="435" s="66" customFormat="1" ht="15.75" customHeight="1" x14ac:dyDescent="0.25"/>
    <row r="436" s="66" customFormat="1" ht="15.75" customHeight="1" x14ac:dyDescent="0.25"/>
    <row r="437" s="66" customFormat="1" ht="15.75" customHeight="1" x14ac:dyDescent="0.25"/>
    <row r="438" s="66" customFormat="1" ht="15.75" customHeight="1" x14ac:dyDescent="0.25"/>
    <row r="439" s="66" customFormat="1" ht="15.75" customHeight="1" x14ac:dyDescent="0.25"/>
    <row r="440" s="66" customFormat="1" ht="15.75" customHeight="1" x14ac:dyDescent="0.25"/>
    <row r="441" s="66" customFormat="1" ht="15.75" customHeight="1" x14ac:dyDescent="0.25"/>
    <row r="442" s="66" customFormat="1" ht="15.75" customHeight="1" x14ac:dyDescent="0.25"/>
    <row r="443" s="66" customFormat="1" ht="15.75" customHeight="1" x14ac:dyDescent="0.25"/>
    <row r="444" s="66" customFormat="1" ht="15.75" customHeight="1" x14ac:dyDescent="0.25"/>
    <row r="445" s="66" customFormat="1" ht="15.75" customHeight="1" x14ac:dyDescent="0.25"/>
    <row r="446" s="66" customFormat="1" ht="15.75" customHeight="1" x14ac:dyDescent="0.25"/>
    <row r="447" s="66" customFormat="1" ht="15.75" customHeight="1" x14ac:dyDescent="0.25"/>
    <row r="448" s="66" customFormat="1" ht="15.75" customHeight="1" x14ac:dyDescent="0.25"/>
    <row r="449" s="66" customFormat="1" ht="15.75" customHeight="1" x14ac:dyDescent="0.25"/>
    <row r="450" s="66" customFormat="1" ht="15.75" customHeight="1" x14ac:dyDescent="0.25"/>
    <row r="451" s="66" customFormat="1" ht="15.75" customHeight="1" x14ac:dyDescent="0.25"/>
    <row r="452" s="66" customFormat="1" ht="15.75" customHeight="1" x14ac:dyDescent="0.25"/>
    <row r="453" s="66" customFormat="1" ht="15.75" customHeight="1" x14ac:dyDescent="0.25"/>
    <row r="454" s="66" customFormat="1" ht="15.75" customHeight="1" x14ac:dyDescent="0.25"/>
    <row r="455" s="66" customFormat="1" ht="15.75" customHeight="1" x14ac:dyDescent="0.25"/>
    <row r="456" s="66" customFormat="1" ht="15.75" customHeight="1" x14ac:dyDescent="0.25"/>
    <row r="457" s="66" customFormat="1" ht="15.75" customHeight="1" x14ac:dyDescent="0.25"/>
    <row r="458" s="66" customFormat="1" ht="15.75" customHeight="1" x14ac:dyDescent="0.25"/>
    <row r="459" s="66" customFormat="1" ht="15.75" customHeight="1" x14ac:dyDescent="0.25"/>
    <row r="460" s="66" customFormat="1" ht="15.75" customHeight="1" x14ac:dyDescent="0.25"/>
    <row r="461" s="66" customFormat="1" ht="15.75" customHeight="1" x14ac:dyDescent="0.25"/>
    <row r="462" s="66" customFormat="1" ht="15.75" customHeight="1" x14ac:dyDescent="0.25"/>
    <row r="463" s="66" customFormat="1" ht="15.75" customHeight="1" x14ac:dyDescent="0.25"/>
    <row r="464" s="66" customFormat="1" ht="15.75" customHeight="1" x14ac:dyDescent="0.25"/>
    <row r="465" s="66" customFormat="1" ht="15.75" customHeight="1" x14ac:dyDescent="0.25"/>
    <row r="466" s="66" customFormat="1" ht="15.75" customHeight="1" x14ac:dyDescent="0.25"/>
    <row r="467" s="66" customFormat="1" ht="15.75" customHeight="1" x14ac:dyDescent="0.25"/>
    <row r="468" s="66" customFormat="1" ht="15.75" customHeight="1" x14ac:dyDescent="0.25"/>
    <row r="469" s="66" customFormat="1" ht="15.75" customHeight="1" x14ac:dyDescent="0.25"/>
    <row r="470" s="66" customFormat="1" ht="15.75" customHeight="1" x14ac:dyDescent="0.25"/>
    <row r="471" s="66" customFormat="1" ht="15.75" customHeight="1" x14ac:dyDescent="0.25"/>
    <row r="472" s="66" customFormat="1" ht="15.75" customHeight="1" x14ac:dyDescent="0.25"/>
    <row r="473" s="66" customFormat="1" ht="15.75" customHeight="1" x14ac:dyDescent="0.25"/>
    <row r="474" s="66" customFormat="1" ht="15.75" customHeight="1" x14ac:dyDescent="0.25"/>
    <row r="475" s="66" customFormat="1" ht="15.75" customHeight="1" x14ac:dyDescent="0.25"/>
    <row r="476" s="66" customFormat="1" ht="15.75" customHeight="1" x14ac:dyDescent="0.25"/>
    <row r="477" s="66" customFormat="1" ht="15.75" customHeight="1" x14ac:dyDescent="0.25"/>
    <row r="478" s="66" customFormat="1" ht="15.75" customHeight="1" x14ac:dyDescent="0.25"/>
    <row r="479" s="66" customFormat="1" ht="15.75" customHeight="1" x14ac:dyDescent="0.25"/>
    <row r="480" s="66" customFormat="1" ht="15.75" customHeight="1" x14ac:dyDescent="0.25"/>
    <row r="481" s="66" customFormat="1" ht="15.75" customHeight="1" x14ac:dyDescent="0.25"/>
    <row r="482" s="66" customFormat="1" ht="15.75" customHeight="1" x14ac:dyDescent="0.25"/>
    <row r="483" s="66" customFormat="1" ht="15.75" customHeight="1" x14ac:dyDescent="0.25"/>
    <row r="484" s="66" customFormat="1" ht="15.75" customHeight="1" x14ac:dyDescent="0.25"/>
    <row r="485" s="66" customFormat="1" ht="15.75" customHeight="1" x14ac:dyDescent="0.25"/>
    <row r="486" s="66" customFormat="1" ht="15.75" customHeight="1" x14ac:dyDescent="0.25"/>
    <row r="487" s="66" customFormat="1" ht="15.75" customHeight="1" x14ac:dyDescent="0.25"/>
    <row r="488" s="66" customFormat="1" ht="15.75" customHeight="1" x14ac:dyDescent="0.25"/>
    <row r="489" s="66" customFormat="1" ht="15.75" customHeight="1" x14ac:dyDescent="0.25"/>
    <row r="490" s="66" customFormat="1" ht="15.75" customHeight="1" x14ac:dyDescent="0.25"/>
    <row r="491" s="66" customFormat="1" ht="15.75" customHeight="1" x14ac:dyDescent="0.25"/>
    <row r="492" s="66" customFormat="1" ht="15.75" customHeight="1" x14ac:dyDescent="0.25"/>
    <row r="493" s="66" customFormat="1" ht="15.75" customHeight="1" x14ac:dyDescent="0.25"/>
    <row r="494" s="66" customFormat="1" ht="15.75" customHeight="1" x14ac:dyDescent="0.25"/>
    <row r="495" s="66" customFormat="1" ht="15.75" customHeight="1" x14ac:dyDescent="0.25"/>
    <row r="496" s="66" customFormat="1" ht="15.75" customHeight="1" x14ac:dyDescent="0.25"/>
    <row r="497" s="66" customFormat="1" ht="15.75" customHeight="1" x14ac:dyDescent="0.25"/>
    <row r="498" s="66" customFormat="1" ht="15.75" customHeight="1" x14ac:dyDescent="0.25"/>
    <row r="499" s="66" customFormat="1" ht="15.75" customHeight="1" x14ac:dyDescent="0.25"/>
    <row r="500" s="66" customFormat="1" ht="15.75" customHeight="1" x14ac:dyDescent="0.25"/>
    <row r="501" s="66" customFormat="1" ht="15.75" customHeight="1" x14ac:dyDescent="0.25"/>
    <row r="502" s="66" customFormat="1" ht="15.75" customHeight="1" x14ac:dyDescent="0.25"/>
    <row r="503" s="66" customFormat="1" ht="15.75" customHeight="1" x14ac:dyDescent="0.25"/>
    <row r="504" s="66" customFormat="1" ht="15.75" customHeight="1" x14ac:dyDescent="0.25"/>
    <row r="505" s="66" customFormat="1" ht="15.75" customHeight="1" x14ac:dyDescent="0.25"/>
    <row r="506" s="66" customFormat="1" ht="15.75" customHeight="1" x14ac:dyDescent="0.25"/>
    <row r="507" s="66" customFormat="1" ht="15.75" customHeight="1" x14ac:dyDescent="0.25"/>
    <row r="508" s="66" customFormat="1" ht="15.75" customHeight="1" x14ac:dyDescent="0.25"/>
    <row r="509" s="66" customFormat="1" ht="15.75" customHeight="1" x14ac:dyDescent="0.25"/>
    <row r="510" s="66" customFormat="1" ht="15.75" customHeight="1" x14ac:dyDescent="0.25"/>
    <row r="511" s="66" customFormat="1" ht="15.75" customHeight="1" x14ac:dyDescent="0.25"/>
    <row r="512" s="66" customFormat="1" ht="15.75" customHeight="1" x14ac:dyDescent="0.25"/>
    <row r="513" s="66" customFormat="1" ht="15.75" customHeight="1" x14ac:dyDescent="0.25"/>
    <row r="514" s="66" customFormat="1" ht="15.75" customHeight="1" x14ac:dyDescent="0.25"/>
    <row r="515" s="66" customFormat="1" ht="15.75" customHeight="1" x14ac:dyDescent="0.25"/>
    <row r="516" s="66" customFormat="1" ht="15.75" customHeight="1" x14ac:dyDescent="0.25"/>
    <row r="517" s="66" customFormat="1" ht="15.75" customHeight="1" x14ac:dyDescent="0.25"/>
    <row r="518" s="66" customFormat="1" ht="15.75" customHeight="1" x14ac:dyDescent="0.25"/>
    <row r="519" s="66" customFormat="1" ht="15.75" customHeight="1" x14ac:dyDescent="0.25"/>
    <row r="520" s="66" customFormat="1" ht="15.75" customHeight="1" x14ac:dyDescent="0.25"/>
    <row r="521" s="66" customFormat="1" ht="15.75" customHeight="1" x14ac:dyDescent="0.25"/>
    <row r="522" s="66" customFormat="1" ht="15.75" customHeight="1" x14ac:dyDescent="0.25"/>
    <row r="523" s="66" customFormat="1" ht="15.75" customHeight="1" x14ac:dyDescent="0.25"/>
    <row r="524" s="66" customFormat="1" ht="15.75" customHeight="1" x14ac:dyDescent="0.25"/>
    <row r="525" s="66" customFormat="1" ht="15.75" customHeight="1" x14ac:dyDescent="0.25"/>
    <row r="526" s="66" customFormat="1" ht="15.75" customHeight="1" x14ac:dyDescent="0.25"/>
    <row r="527" s="66" customFormat="1" ht="15.75" customHeight="1" x14ac:dyDescent="0.25"/>
    <row r="528" s="66" customFormat="1" ht="15.75" customHeight="1" x14ac:dyDescent="0.25"/>
    <row r="529" s="66" customFormat="1" ht="15.75" customHeight="1" x14ac:dyDescent="0.25"/>
    <row r="530" s="66" customFormat="1" ht="15.75" customHeight="1" x14ac:dyDescent="0.25"/>
    <row r="531" s="66" customFormat="1" ht="15.75" customHeight="1" x14ac:dyDescent="0.25"/>
    <row r="532" s="66" customFormat="1" ht="15.75" customHeight="1" x14ac:dyDescent="0.25"/>
    <row r="533" s="66" customFormat="1" ht="15.75" customHeight="1" x14ac:dyDescent="0.25"/>
    <row r="534" s="66" customFormat="1" ht="15.75" customHeight="1" x14ac:dyDescent="0.25"/>
    <row r="535" s="66" customFormat="1" ht="15.75" customHeight="1" x14ac:dyDescent="0.25"/>
    <row r="536" s="66" customFormat="1" ht="15.75" customHeight="1" x14ac:dyDescent="0.25"/>
    <row r="537" s="66" customFormat="1" ht="15.75" customHeight="1" x14ac:dyDescent="0.25"/>
    <row r="538" s="66" customFormat="1" ht="15.75" customHeight="1" x14ac:dyDescent="0.25"/>
    <row r="539" s="66" customFormat="1" ht="15.75" customHeight="1" x14ac:dyDescent="0.25"/>
    <row r="540" s="66" customFormat="1" ht="15.75" customHeight="1" x14ac:dyDescent="0.25"/>
    <row r="541" s="66" customFormat="1" ht="15.75" customHeight="1" x14ac:dyDescent="0.25"/>
    <row r="542" s="66" customFormat="1" ht="15.75" customHeight="1" x14ac:dyDescent="0.25"/>
    <row r="543" s="66" customFormat="1" ht="15.75" customHeight="1" x14ac:dyDescent="0.25"/>
    <row r="544" s="66" customFormat="1" ht="15.75" customHeight="1" x14ac:dyDescent="0.25"/>
    <row r="545" s="66" customFormat="1" ht="15.75" customHeight="1" x14ac:dyDescent="0.25"/>
    <row r="546" s="66" customFormat="1" ht="15.75" customHeight="1" x14ac:dyDescent="0.25"/>
    <row r="547" s="66" customFormat="1" ht="15.75" customHeight="1" x14ac:dyDescent="0.25"/>
    <row r="548" s="66" customFormat="1" ht="15.75" customHeight="1" x14ac:dyDescent="0.25"/>
    <row r="549" s="66" customFormat="1" ht="15.75" customHeight="1" x14ac:dyDescent="0.25"/>
    <row r="550" s="66" customFormat="1" ht="15.75" customHeight="1" x14ac:dyDescent="0.25"/>
    <row r="551" s="66" customFormat="1" ht="15.75" customHeight="1" x14ac:dyDescent="0.25"/>
    <row r="552" s="66" customFormat="1" ht="15.75" customHeight="1" x14ac:dyDescent="0.25"/>
    <row r="553" s="66" customFormat="1" ht="15.75" customHeight="1" x14ac:dyDescent="0.25"/>
    <row r="554" s="66" customFormat="1" ht="15.75" customHeight="1" x14ac:dyDescent="0.25"/>
    <row r="555" s="66" customFormat="1" ht="15.75" customHeight="1" x14ac:dyDescent="0.25"/>
    <row r="556" s="66" customFormat="1" ht="15.75" customHeight="1" x14ac:dyDescent="0.25"/>
    <row r="557" s="66" customFormat="1" ht="15.75" customHeight="1" x14ac:dyDescent="0.25"/>
    <row r="558" s="66" customFormat="1" ht="15.75" customHeight="1" x14ac:dyDescent="0.25"/>
    <row r="559" s="66" customFormat="1" ht="15.75" customHeight="1" x14ac:dyDescent="0.25"/>
    <row r="560" s="66" customFormat="1" ht="15.75" customHeight="1" x14ac:dyDescent="0.25"/>
    <row r="561" s="66" customFormat="1" ht="15.75" customHeight="1" x14ac:dyDescent="0.25"/>
    <row r="562" s="66" customFormat="1" ht="15.75" customHeight="1" x14ac:dyDescent="0.25"/>
    <row r="563" s="66" customFormat="1" ht="15.75" customHeight="1" x14ac:dyDescent="0.25"/>
    <row r="564" s="66" customFormat="1" ht="15.75" customHeight="1" x14ac:dyDescent="0.25"/>
    <row r="565" s="66" customFormat="1" ht="15.75" customHeight="1" x14ac:dyDescent="0.25"/>
    <row r="566" s="66" customFormat="1" ht="15.75" customHeight="1" x14ac:dyDescent="0.25"/>
    <row r="567" s="66" customFormat="1" ht="15.75" customHeight="1" x14ac:dyDescent="0.25"/>
    <row r="568" s="66" customFormat="1" ht="15.75" customHeight="1" x14ac:dyDescent="0.25"/>
    <row r="569" s="66" customFormat="1" ht="15.75" customHeight="1" x14ac:dyDescent="0.25"/>
    <row r="570" s="66" customFormat="1" ht="15.75" customHeight="1" x14ac:dyDescent="0.25"/>
    <row r="571" s="66" customFormat="1" ht="15.75" customHeight="1" x14ac:dyDescent="0.25"/>
    <row r="572" s="66" customFormat="1" ht="15.75" customHeight="1" x14ac:dyDescent="0.25"/>
    <row r="573" s="66" customFormat="1" ht="15.75" customHeight="1" x14ac:dyDescent="0.25"/>
    <row r="574" s="66" customFormat="1" ht="15.75" customHeight="1" x14ac:dyDescent="0.25"/>
    <row r="575" s="66" customFormat="1" ht="15.75" customHeight="1" x14ac:dyDescent="0.25"/>
    <row r="576" s="66" customFormat="1" ht="15.75" customHeight="1" x14ac:dyDescent="0.25"/>
    <row r="577" s="66" customFormat="1" ht="15.75" customHeight="1" x14ac:dyDescent="0.25"/>
    <row r="578" s="66" customFormat="1" ht="15.75" customHeight="1" x14ac:dyDescent="0.25"/>
    <row r="579" s="66" customFormat="1" ht="15.75" customHeight="1" x14ac:dyDescent="0.25"/>
    <row r="580" s="66" customFormat="1" ht="15.75" customHeight="1" x14ac:dyDescent="0.25"/>
    <row r="581" s="66" customFormat="1" ht="15.75" customHeight="1" x14ac:dyDescent="0.25"/>
    <row r="582" s="66" customFormat="1" ht="15.75" customHeight="1" x14ac:dyDescent="0.25"/>
    <row r="583" s="66" customFormat="1" ht="15.75" customHeight="1" x14ac:dyDescent="0.25"/>
    <row r="584" s="66" customFormat="1" ht="15.75" customHeight="1" x14ac:dyDescent="0.25"/>
    <row r="585" s="66" customFormat="1" ht="15.75" customHeight="1" x14ac:dyDescent="0.25"/>
    <row r="586" s="66" customFormat="1" ht="15.75" customHeight="1" x14ac:dyDescent="0.25"/>
    <row r="587" s="66" customFormat="1" ht="15.75" customHeight="1" x14ac:dyDescent="0.25"/>
    <row r="588" s="66" customFormat="1" ht="15.75" customHeight="1" x14ac:dyDescent="0.25"/>
    <row r="589" s="66" customFormat="1" ht="15.75" customHeight="1" x14ac:dyDescent="0.25"/>
    <row r="590" s="66" customFormat="1" ht="15.75" customHeight="1" x14ac:dyDescent="0.25"/>
    <row r="591" s="66" customFormat="1" ht="15.75" customHeight="1" x14ac:dyDescent="0.25"/>
    <row r="592" s="66" customFormat="1" ht="15.75" customHeight="1" x14ac:dyDescent="0.25"/>
    <row r="593" s="66" customFormat="1" ht="15.75" customHeight="1" x14ac:dyDescent="0.25"/>
    <row r="594" s="66" customFormat="1" ht="15.75" customHeight="1" x14ac:dyDescent="0.25"/>
    <row r="595" s="66" customFormat="1" ht="15.75" customHeight="1" x14ac:dyDescent="0.25"/>
    <row r="596" s="66" customFormat="1" ht="15.75" customHeight="1" x14ac:dyDescent="0.25"/>
    <row r="597" s="66" customFormat="1" ht="15.75" customHeight="1" x14ac:dyDescent="0.25"/>
    <row r="598" s="66" customFormat="1" ht="15.75" customHeight="1" x14ac:dyDescent="0.25"/>
    <row r="599" s="66" customFormat="1" ht="15.75" customHeight="1" x14ac:dyDescent="0.25"/>
    <row r="600" s="66" customFormat="1" ht="15.75" customHeight="1" x14ac:dyDescent="0.25"/>
    <row r="601" s="66" customFormat="1" ht="15.75" customHeight="1" x14ac:dyDescent="0.25"/>
    <row r="602" s="66" customFormat="1" ht="15.75" customHeight="1" x14ac:dyDescent="0.25"/>
    <row r="603" s="66" customFormat="1" ht="15.75" customHeight="1" x14ac:dyDescent="0.25"/>
    <row r="604" s="66" customFormat="1" ht="15.75" customHeight="1" x14ac:dyDescent="0.25"/>
    <row r="605" s="66" customFormat="1" ht="15.75" customHeight="1" x14ac:dyDescent="0.25"/>
    <row r="606" s="66" customFormat="1" ht="15.75" customHeight="1" x14ac:dyDescent="0.25"/>
    <row r="607" s="66" customFormat="1" ht="15.75" customHeight="1" x14ac:dyDescent="0.25"/>
    <row r="608" s="66" customFormat="1" ht="15.75" customHeight="1" x14ac:dyDescent="0.25"/>
    <row r="609" s="66" customFormat="1" ht="15.75" customHeight="1" x14ac:dyDescent="0.25"/>
    <row r="610" s="66" customFormat="1" ht="15.75" customHeight="1" x14ac:dyDescent="0.25"/>
    <row r="611" s="66" customFormat="1" ht="15.75" customHeight="1" x14ac:dyDescent="0.25"/>
    <row r="612" s="66" customFormat="1" ht="15.75" customHeight="1" x14ac:dyDescent="0.25"/>
    <row r="613" s="66" customFormat="1" ht="15.75" customHeight="1" x14ac:dyDescent="0.25"/>
    <row r="614" s="66" customFormat="1" ht="15.75" customHeight="1" x14ac:dyDescent="0.25"/>
    <row r="615" s="66" customFormat="1" ht="15.75" customHeight="1" x14ac:dyDescent="0.25"/>
    <row r="616" s="66" customFormat="1" ht="15.75" customHeight="1" x14ac:dyDescent="0.25"/>
    <row r="617" s="66" customFormat="1" ht="15.75" customHeight="1" x14ac:dyDescent="0.25"/>
    <row r="618" s="66" customFormat="1" ht="15.75" customHeight="1" x14ac:dyDescent="0.25"/>
    <row r="619" s="66" customFormat="1" ht="15.75" customHeight="1" x14ac:dyDescent="0.25"/>
    <row r="620" s="66" customFormat="1" ht="15.75" customHeight="1" x14ac:dyDescent="0.25"/>
    <row r="621" s="66" customFormat="1" ht="15.75" customHeight="1" x14ac:dyDescent="0.25"/>
    <row r="622" s="66" customFormat="1" ht="15.75" customHeight="1" x14ac:dyDescent="0.25"/>
    <row r="623" s="66" customFormat="1" ht="15.75" customHeight="1" x14ac:dyDescent="0.25"/>
    <row r="624" s="66" customFormat="1" ht="15.75" customHeight="1" x14ac:dyDescent="0.25"/>
    <row r="625" s="66" customFormat="1" ht="15.75" customHeight="1" x14ac:dyDescent="0.25"/>
    <row r="626" s="66" customFormat="1" ht="15.75" customHeight="1" x14ac:dyDescent="0.25"/>
    <row r="627" s="66" customFormat="1" ht="15.75" customHeight="1" x14ac:dyDescent="0.25"/>
    <row r="628" s="66" customFormat="1" ht="15.75" customHeight="1" x14ac:dyDescent="0.25"/>
    <row r="629" s="66" customFormat="1" ht="15.75" customHeight="1" x14ac:dyDescent="0.25"/>
    <row r="630" s="66" customFormat="1" ht="15.75" customHeight="1" x14ac:dyDescent="0.25"/>
    <row r="631" s="66" customFormat="1" ht="15.75" customHeight="1" x14ac:dyDescent="0.25"/>
    <row r="632" s="66" customFormat="1" ht="15.75" customHeight="1" x14ac:dyDescent="0.25"/>
    <row r="633" s="66" customFormat="1" ht="15.75" customHeight="1" x14ac:dyDescent="0.25"/>
    <row r="634" s="66" customFormat="1" ht="15.75" customHeight="1" x14ac:dyDescent="0.25"/>
    <row r="635" s="66" customFormat="1" ht="15.75" customHeight="1" x14ac:dyDescent="0.25"/>
    <row r="636" s="66" customFormat="1" ht="15.75" customHeight="1" x14ac:dyDescent="0.25"/>
    <row r="637" s="66" customFormat="1" ht="15.75" customHeight="1" x14ac:dyDescent="0.25"/>
    <row r="638" s="66" customFormat="1" ht="15.75" customHeight="1" x14ac:dyDescent="0.25"/>
    <row r="639" s="66" customFormat="1" ht="15.75" customHeight="1" x14ac:dyDescent="0.25"/>
    <row r="640" s="66" customFormat="1" ht="15.75" customHeight="1" x14ac:dyDescent="0.25"/>
    <row r="641" s="66" customFormat="1" ht="15.75" customHeight="1" x14ac:dyDescent="0.25"/>
    <row r="642" s="66" customFormat="1" ht="15.75" customHeight="1" x14ac:dyDescent="0.25"/>
    <row r="643" s="66" customFormat="1" ht="15.75" customHeight="1" x14ac:dyDescent="0.25"/>
    <row r="644" s="66" customFormat="1" ht="15.75" customHeight="1" x14ac:dyDescent="0.25"/>
    <row r="645" s="66" customFormat="1" ht="15.75" customHeight="1" x14ac:dyDescent="0.25"/>
    <row r="646" s="66" customFormat="1" ht="15.75" customHeight="1" x14ac:dyDescent="0.25"/>
    <row r="647" s="66" customFormat="1" ht="15.75" customHeight="1" x14ac:dyDescent="0.25"/>
    <row r="648" s="66" customFormat="1" ht="15.75" customHeight="1" x14ac:dyDescent="0.25"/>
    <row r="649" s="66" customFormat="1" ht="15.75" customHeight="1" x14ac:dyDescent="0.25"/>
    <row r="650" s="66" customFormat="1" ht="15.75" customHeight="1" x14ac:dyDescent="0.25"/>
    <row r="651" s="66" customFormat="1" ht="15.75" customHeight="1" x14ac:dyDescent="0.25"/>
    <row r="652" s="66" customFormat="1" ht="15.75" customHeight="1" x14ac:dyDescent="0.25"/>
    <row r="653" s="66" customFormat="1" ht="15.75" customHeight="1" x14ac:dyDescent="0.25"/>
    <row r="654" s="66" customFormat="1" ht="15.75" customHeight="1" x14ac:dyDescent="0.25"/>
    <row r="655" s="66" customFormat="1" ht="15.75" customHeight="1" x14ac:dyDescent="0.25"/>
    <row r="656" s="66" customFormat="1" ht="15.75" customHeight="1" x14ac:dyDescent="0.25"/>
    <row r="657" s="66" customFormat="1" ht="15.75" customHeight="1" x14ac:dyDescent="0.25"/>
    <row r="658" s="66" customFormat="1" ht="15.75" customHeight="1" x14ac:dyDescent="0.25"/>
    <row r="659" s="66" customFormat="1" ht="15.75" customHeight="1" x14ac:dyDescent="0.25"/>
    <row r="660" s="66" customFormat="1" ht="15.75" customHeight="1" x14ac:dyDescent="0.25"/>
    <row r="661" s="66" customFormat="1" ht="15.75" customHeight="1" x14ac:dyDescent="0.25"/>
    <row r="662" s="66" customFormat="1" ht="15.75" customHeight="1" x14ac:dyDescent="0.25"/>
    <row r="663" s="66" customFormat="1" ht="15.75" customHeight="1" x14ac:dyDescent="0.25"/>
    <row r="664" s="66" customFormat="1" ht="15.75" customHeight="1" x14ac:dyDescent="0.25"/>
    <row r="665" s="66" customFormat="1" ht="15.75" customHeight="1" x14ac:dyDescent="0.25"/>
    <row r="666" s="66" customFormat="1" ht="15.75" customHeight="1" x14ac:dyDescent="0.25"/>
    <row r="667" s="66" customFormat="1" ht="15.75" customHeight="1" x14ac:dyDescent="0.25"/>
    <row r="668" s="66" customFormat="1" ht="15.75" customHeight="1" x14ac:dyDescent="0.25"/>
    <row r="669" s="66" customFormat="1" ht="15.75" customHeight="1" x14ac:dyDescent="0.25"/>
    <row r="670" s="66" customFormat="1" ht="15.75" customHeight="1" x14ac:dyDescent="0.25"/>
    <row r="671" s="66" customFormat="1" ht="15.75" customHeight="1" x14ac:dyDescent="0.25"/>
    <row r="672" s="66" customFormat="1" ht="15.75" customHeight="1" x14ac:dyDescent="0.25"/>
    <row r="673" s="66" customFormat="1" ht="15.75" customHeight="1" x14ac:dyDescent="0.25"/>
    <row r="674" s="66" customFormat="1" ht="15.75" customHeight="1" x14ac:dyDescent="0.25"/>
    <row r="675" s="66" customFormat="1" ht="15.75" customHeight="1" x14ac:dyDescent="0.25"/>
    <row r="676" s="66" customFormat="1" ht="15.75" customHeight="1" x14ac:dyDescent="0.25"/>
    <row r="677" s="66" customFormat="1" ht="15.75" customHeight="1" x14ac:dyDescent="0.25"/>
    <row r="678" s="66" customFormat="1" ht="15.75" customHeight="1" x14ac:dyDescent="0.25"/>
    <row r="679" s="66" customFormat="1" ht="15.75" customHeight="1" x14ac:dyDescent="0.25"/>
    <row r="680" s="66" customFormat="1" ht="15.75" customHeight="1" x14ac:dyDescent="0.25"/>
    <row r="681" s="66" customFormat="1" ht="15.75" customHeight="1" x14ac:dyDescent="0.25"/>
    <row r="682" s="66" customFormat="1" ht="15.75" customHeight="1" x14ac:dyDescent="0.25"/>
    <row r="683" s="66" customFormat="1" ht="15.75" customHeight="1" x14ac:dyDescent="0.25"/>
    <row r="684" s="66" customFormat="1" ht="15.75" customHeight="1" x14ac:dyDescent="0.25"/>
    <row r="685" s="66" customFormat="1" ht="15.75" customHeight="1" x14ac:dyDescent="0.25"/>
    <row r="686" s="66" customFormat="1" ht="15.75" customHeight="1" x14ac:dyDescent="0.25"/>
    <row r="687" s="66" customFormat="1" ht="15.75" customHeight="1" x14ac:dyDescent="0.25"/>
    <row r="688" s="66" customFormat="1" ht="15.75" customHeight="1" x14ac:dyDescent="0.25"/>
    <row r="689" s="66" customFormat="1" ht="15.75" customHeight="1" x14ac:dyDescent="0.25"/>
    <row r="690" s="66" customFormat="1" ht="15.75" customHeight="1" x14ac:dyDescent="0.25"/>
    <row r="691" s="66" customFormat="1" ht="15.75" customHeight="1" x14ac:dyDescent="0.25"/>
    <row r="692" s="66" customFormat="1" ht="15.75" customHeight="1" x14ac:dyDescent="0.25"/>
    <row r="693" s="66" customFormat="1" ht="15.75" customHeight="1" x14ac:dyDescent="0.25"/>
    <row r="694" s="66" customFormat="1" ht="15.75" customHeight="1" x14ac:dyDescent="0.25"/>
    <row r="695" s="66" customFormat="1" ht="15.75" customHeight="1" x14ac:dyDescent="0.25"/>
    <row r="696" s="66" customFormat="1" ht="15.75" customHeight="1" x14ac:dyDescent="0.25"/>
    <row r="697" s="66" customFormat="1" ht="15.75" customHeight="1" x14ac:dyDescent="0.25"/>
    <row r="698" s="66" customFormat="1" ht="15.75" customHeight="1" x14ac:dyDescent="0.25"/>
    <row r="699" s="66" customFormat="1" ht="15.75" customHeight="1" x14ac:dyDescent="0.25"/>
    <row r="700" s="66" customFormat="1" ht="15.75" customHeight="1" x14ac:dyDescent="0.25"/>
    <row r="701" s="66" customFormat="1" ht="15.75" customHeight="1" x14ac:dyDescent="0.25"/>
    <row r="702" s="66" customFormat="1" ht="15.75" customHeight="1" x14ac:dyDescent="0.25"/>
    <row r="703" s="66" customFormat="1" ht="15.75" customHeight="1" x14ac:dyDescent="0.25"/>
    <row r="704" s="66" customFormat="1" ht="15.75" customHeight="1" x14ac:dyDescent="0.25"/>
    <row r="705" s="66" customFormat="1" ht="15.75" customHeight="1" x14ac:dyDescent="0.25"/>
    <row r="706" s="66" customFormat="1" ht="15.75" customHeight="1" x14ac:dyDescent="0.25"/>
    <row r="707" s="66" customFormat="1" ht="15.75" customHeight="1" x14ac:dyDescent="0.25"/>
    <row r="708" s="66" customFormat="1" ht="15.75" customHeight="1" x14ac:dyDescent="0.25"/>
    <row r="709" s="66" customFormat="1" ht="15.75" customHeight="1" x14ac:dyDescent="0.25"/>
    <row r="710" s="66" customFormat="1" ht="15.75" customHeight="1" x14ac:dyDescent="0.25"/>
    <row r="711" s="66" customFormat="1" ht="15.75" customHeight="1" x14ac:dyDescent="0.25"/>
    <row r="712" s="66" customFormat="1" ht="15.75" customHeight="1" x14ac:dyDescent="0.25"/>
    <row r="713" s="66" customFormat="1" ht="15.75" customHeight="1" x14ac:dyDescent="0.25"/>
    <row r="714" s="66" customFormat="1" ht="15.75" customHeight="1" x14ac:dyDescent="0.25"/>
    <row r="715" s="66" customFormat="1" ht="15.75" customHeight="1" x14ac:dyDescent="0.25"/>
    <row r="716" s="66" customFormat="1" ht="15.75" customHeight="1" x14ac:dyDescent="0.25"/>
    <row r="717" s="66" customFormat="1" ht="15.75" customHeight="1" x14ac:dyDescent="0.25"/>
    <row r="718" s="66" customFormat="1" ht="15.75" customHeight="1" x14ac:dyDescent="0.25"/>
    <row r="719" s="66" customFormat="1" ht="15.75" customHeight="1" x14ac:dyDescent="0.25"/>
    <row r="720" s="66" customFormat="1" ht="15.75" customHeight="1" x14ac:dyDescent="0.25"/>
    <row r="721" s="66" customFormat="1" ht="15.75" customHeight="1" x14ac:dyDescent="0.25"/>
    <row r="722" s="66" customFormat="1" ht="15.75" customHeight="1" x14ac:dyDescent="0.25"/>
    <row r="723" s="66" customFormat="1" ht="15.75" customHeight="1" x14ac:dyDescent="0.25"/>
    <row r="724" s="66" customFormat="1" ht="15.75" customHeight="1" x14ac:dyDescent="0.25"/>
    <row r="725" s="66" customFormat="1" ht="15.75" customHeight="1" x14ac:dyDescent="0.25"/>
    <row r="726" s="66" customFormat="1" ht="15.75" customHeight="1" x14ac:dyDescent="0.25"/>
    <row r="727" s="66" customFormat="1" ht="15.75" customHeight="1" x14ac:dyDescent="0.25"/>
    <row r="728" s="66" customFormat="1" ht="15.75" customHeight="1" x14ac:dyDescent="0.25"/>
    <row r="729" s="66" customFormat="1" ht="15.75" customHeight="1" x14ac:dyDescent="0.25"/>
    <row r="730" s="66" customFormat="1" ht="15.75" customHeight="1" x14ac:dyDescent="0.25"/>
    <row r="731" s="66" customFormat="1" ht="15.75" customHeight="1" x14ac:dyDescent="0.25"/>
    <row r="732" s="66" customFormat="1" ht="15.75" customHeight="1" x14ac:dyDescent="0.25"/>
    <row r="733" s="66" customFormat="1" ht="15.75" customHeight="1" x14ac:dyDescent="0.25"/>
    <row r="734" s="66" customFormat="1" ht="15.75" customHeight="1" x14ac:dyDescent="0.25"/>
    <row r="735" s="66" customFormat="1" ht="15.75" customHeight="1" x14ac:dyDescent="0.25"/>
    <row r="736" s="66" customFormat="1" ht="15.75" customHeight="1" x14ac:dyDescent="0.25"/>
    <row r="737" s="66" customFormat="1" ht="15.75" customHeight="1" x14ac:dyDescent="0.25"/>
    <row r="738" s="66" customFormat="1" ht="15.75" customHeight="1" x14ac:dyDescent="0.25"/>
    <row r="739" s="66" customFormat="1" ht="15.75" customHeight="1" x14ac:dyDescent="0.25"/>
    <row r="740" s="66" customFormat="1" ht="15.75" customHeight="1" x14ac:dyDescent="0.25"/>
    <row r="741" s="66" customFormat="1" ht="15.75" customHeight="1" x14ac:dyDescent="0.25"/>
    <row r="742" s="66" customFormat="1" ht="15.75" customHeight="1" x14ac:dyDescent="0.25"/>
    <row r="743" s="66" customFormat="1" ht="15.75" customHeight="1" x14ac:dyDescent="0.25"/>
    <row r="744" s="66" customFormat="1" ht="15.75" customHeight="1" x14ac:dyDescent="0.25"/>
    <row r="745" s="66" customFormat="1" ht="15.75" customHeight="1" x14ac:dyDescent="0.25"/>
    <row r="746" s="66" customFormat="1" ht="15.75" customHeight="1" x14ac:dyDescent="0.25"/>
    <row r="747" s="66" customFormat="1" ht="15.75" customHeight="1" x14ac:dyDescent="0.25"/>
    <row r="748" s="66" customFormat="1" ht="15.75" customHeight="1" x14ac:dyDescent="0.25"/>
    <row r="749" s="66" customFormat="1" ht="15.75" customHeight="1" x14ac:dyDescent="0.25"/>
    <row r="750" s="66" customFormat="1" ht="15.75" customHeight="1" x14ac:dyDescent="0.25"/>
    <row r="751" s="66" customFormat="1" ht="15.75" customHeight="1" x14ac:dyDescent="0.25"/>
    <row r="752" s="66" customFormat="1" ht="15.75" customHeight="1" x14ac:dyDescent="0.25"/>
    <row r="753" s="66" customFormat="1" ht="15.75" customHeight="1" x14ac:dyDescent="0.25"/>
    <row r="754" s="66" customFormat="1" ht="15.75" customHeight="1" x14ac:dyDescent="0.25"/>
    <row r="755" s="66" customFormat="1" ht="15.75" customHeight="1" x14ac:dyDescent="0.25"/>
    <row r="756" s="66" customFormat="1" ht="15.75" customHeight="1" x14ac:dyDescent="0.25"/>
    <row r="757" s="66" customFormat="1" ht="15.75" customHeight="1" x14ac:dyDescent="0.25"/>
    <row r="758" s="66" customFormat="1" ht="15.75" customHeight="1" x14ac:dyDescent="0.25"/>
    <row r="759" s="66" customFormat="1" ht="15.75" customHeight="1" x14ac:dyDescent="0.25"/>
    <row r="760" s="66" customFormat="1" ht="15.75" customHeight="1" x14ac:dyDescent="0.25"/>
    <row r="761" s="66" customFormat="1" ht="15.75" customHeight="1" x14ac:dyDescent="0.25"/>
    <row r="762" s="66" customFormat="1" ht="15.75" customHeight="1" x14ac:dyDescent="0.25"/>
    <row r="763" s="66" customFormat="1" ht="15.75" customHeight="1" x14ac:dyDescent="0.25"/>
    <row r="764" s="66" customFormat="1" ht="15.75" customHeight="1" x14ac:dyDescent="0.25"/>
    <row r="765" s="66" customFormat="1" ht="15.75" customHeight="1" x14ac:dyDescent="0.25"/>
    <row r="766" s="66" customFormat="1" ht="15.75" customHeight="1" x14ac:dyDescent="0.25"/>
    <row r="767" s="66" customFormat="1" ht="15.75" customHeight="1" x14ac:dyDescent="0.25"/>
    <row r="768" s="66" customFormat="1" ht="15.75" customHeight="1" x14ac:dyDescent="0.25"/>
    <row r="769" s="66" customFormat="1" ht="15.75" customHeight="1" x14ac:dyDescent="0.25"/>
    <row r="770" s="66" customFormat="1" ht="15.75" customHeight="1" x14ac:dyDescent="0.25"/>
    <row r="771" s="66" customFormat="1" ht="15.75" customHeight="1" x14ac:dyDescent="0.25"/>
    <row r="772" s="66" customFormat="1" ht="15.75" customHeight="1" x14ac:dyDescent="0.25"/>
    <row r="773" s="66" customFormat="1" ht="15.75" customHeight="1" x14ac:dyDescent="0.25"/>
    <row r="774" s="66" customFormat="1" ht="15.75" customHeight="1" x14ac:dyDescent="0.25"/>
    <row r="775" s="66" customFormat="1" ht="15.75" customHeight="1" x14ac:dyDescent="0.25"/>
    <row r="776" s="66" customFormat="1" ht="15.75" customHeight="1" x14ac:dyDescent="0.25"/>
    <row r="777" s="66" customFormat="1" ht="15.75" customHeight="1" x14ac:dyDescent="0.25"/>
    <row r="778" s="66" customFormat="1" ht="15.75" customHeight="1" x14ac:dyDescent="0.25"/>
    <row r="779" s="66" customFormat="1" ht="15.75" customHeight="1" x14ac:dyDescent="0.25"/>
    <row r="780" s="66" customFormat="1" ht="15.75" customHeight="1" x14ac:dyDescent="0.25"/>
    <row r="781" s="66" customFormat="1" ht="15.75" customHeight="1" x14ac:dyDescent="0.25"/>
    <row r="782" s="66" customFormat="1" ht="15.75" customHeight="1" x14ac:dyDescent="0.25"/>
    <row r="783" s="66" customFormat="1" ht="15.75" customHeight="1" x14ac:dyDescent="0.25"/>
    <row r="784" s="66" customFormat="1" ht="15.75" customHeight="1" x14ac:dyDescent="0.25"/>
    <row r="785" s="66" customFormat="1" ht="15.75" customHeight="1" x14ac:dyDescent="0.25"/>
    <row r="786" s="66" customFormat="1" ht="15.75" customHeight="1" x14ac:dyDescent="0.25"/>
    <row r="787" s="66" customFormat="1" ht="15.75" customHeight="1" x14ac:dyDescent="0.25"/>
    <row r="788" s="66" customFormat="1" ht="15.75" customHeight="1" x14ac:dyDescent="0.25"/>
    <row r="789" s="66" customFormat="1" ht="15.75" customHeight="1" x14ac:dyDescent="0.25"/>
    <row r="790" s="66" customFormat="1" ht="15.75" customHeight="1" x14ac:dyDescent="0.25"/>
    <row r="791" s="66" customFormat="1" ht="15.75" customHeight="1" x14ac:dyDescent="0.25"/>
    <row r="792" s="66" customFormat="1" ht="15.75" customHeight="1" x14ac:dyDescent="0.25"/>
    <row r="793" s="66" customFormat="1" ht="15.75" customHeight="1" x14ac:dyDescent="0.25"/>
    <row r="794" s="66" customFormat="1" ht="15.75" customHeight="1" x14ac:dyDescent="0.25"/>
    <row r="795" s="66" customFormat="1" ht="15.75" customHeight="1" x14ac:dyDescent="0.25"/>
    <row r="796" s="66" customFormat="1" ht="15.75" customHeight="1" x14ac:dyDescent="0.25"/>
    <row r="797" s="66" customFormat="1" ht="15.75" customHeight="1" x14ac:dyDescent="0.25"/>
    <row r="798" s="66" customFormat="1" ht="15.75" customHeight="1" x14ac:dyDescent="0.25"/>
    <row r="799" s="66" customFormat="1" ht="15.75" customHeight="1" x14ac:dyDescent="0.25"/>
    <row r="800" s="66" customFormat="1" ht="15.75" customHeight="1" x14ac:dyDescent="0.25"/>
    <row r="801" s="66" customFormat="1" ht="15.75" customHeight="1" x14ac:dyDescent="0.25"/>
    <row r="802" s="66" customFormat="1" ht="15.75" customHeight="1" x14ac:dyDescent="0.25"/>
    <row r="803" s="66" customFormat="1" ht="15.75" customHeight="1" x14ac:dyDescent="0.25"/>
    <row r="804" s="66" customFormat="1" ht="15.75" customHeight="1" x14ac:dyDescent="0.25"/>
    <row r="805" s="66" customFormat="1" ht="15.75" customHeight="1" x14ac:dyDescent="0.25"/>
    <row r="806" s="66" customFormat="1" ht="15.75" customHeight="1" x14ac:dyDescent="0.25"/>
    <row r="807" s="66" customFormat="1" ht="15.75" customHeight="1" x14ac:dyDescent="0.25"/>
    <row r="808" s="66" customFormat="1" ht="15.75" customHeight="1" x14ac:dyDescent="0.25"/>
    <row r="809" s="66" customFormat="1" ht="15.75" customHeight="1" x14ac:dyDescent="0.25"/>
    <row r="810" s="66" customFormat="1" ht="15.75" customHeight="1" x14ac:dyDescent="0.25"/>
    <row r="811" s="66" customFormat="1" ht="15.75" customHeight="1" x14ac:dyDescent="0.25"/>
    <row r="812" s="66" customFormat="1" ht="15.75" customHeight="1" x14ac:dyDescent="0.25"/>
    <row r="813" s="66" customFormat="1" ht="15.75" customHeight="1" x14ac:dyDescent="0.25"/>
    <row r="814" s="66" customFormat="1" ht="15.75" customHeight="1" x14ac:dyDescent="0.25"/>
    <row r="815" s="66" customFormat="1" ht="15.75" customHeight="1" x14ac:dyDescent="0.25"/>
    <row r="816" s="66" customFormat="1" ht="15.75" customHeight="1" x14ac:dyDescent="0.25"/>
    <row r="817" s="66" customFormat="1" ht="15.75" customHeight="1" x14ac:dyDescent="0.25"/>
    <row r="818" s="66" customFormat="1" ht="15.75" customHeight="1" x14ac:dyDescent="0.25"/>
    <row r="819" s="66" customFormat="1" ht="15.75" customHeight="1" x14ac:dyDescent="0.25"/>
    <row r="820" s="66" customFormat="1" ht="15.75" customHeight="1" x14ac:dyDescent="0.25"/>
    <row r="821" s="66" customFormat="1" ht="15.75" customHeight="1" x14ac:dyDescent="0.25"/>
    <row r="822" s="66" customFormat="1" ht="15.75" customHeight="1" x14ac:dyDescent="0.25"/>
    <row r="823" s="66" customFormat="1" ht="15.75" customHeight="1" x14ac:dyDescent="0.25"/>
    <row r="824" s="66" customFormat="1" ht="15.75" customHeight="1" x14ac:dyDescent="0.25"/>
    <row r="825" s="66" customFormat="1" ht="15.75" customHeight="1" x14ac:dyDescent="0.25"/>
    <row r="826" s="66" customFormat="1" ht="15.75" customHeight="1" x14ac:dyDescent="0.25"/>
    <row r="827" s="66" customFormat="1" ht="15.75" customHeight="1" x14ac:dyDescent="0.25"/>
    <row r="828" s="66" customFormat="1" ht="15.75" customHeight="1" x14ac:dyDescent="0.25"/>
    <row r="829" s="66" customFormat="1" ht="15.75" customHeight="1" x14ac:dyDescent="0.25"/>
    <row r="830" s="66" customFormat="1" ht="15.75" customHeight="1" x14ac:dyDescent="0.25"/>
    <row r="831" s="66" customFormat="1" ht="15.75" customHeight="1" x14ac:dyDescent="0.25"/>
    <row r="832" s="66" customFormat="1" ht="15.75" customHeight="1" x14ac:dyDescent="0.25"/>
    <row r="833" s="66" customFormat="1" ht="15.75" customHeight="1" x14ac:dyDescent="0.25"/>
    <row r="834" s="66" customFormat="1" ht="15.75" customHeight="1" x14ac:dyDescent="0.25"/>
    <row r="835" s="66" customFormat="1" ht="15.75" customHeight="1" x14ac:dyDescent="0.25"/>
    <row r="836" s="66" customFormat="1" ht="15.75" customHeight="1" x14ac:dyDescent="0.25"/>
    <row r="837" s="66" customFormat="1" ht="15.75" customHeight="1" x14ac:dyDescent="0.25"/>
    <row r="838" s="66" customFormat="1" ht="15.75" customHeight="1" x14ac:dyDescent="0.25"/>
    <row r="839" s="66" customFormat="1" ht="15.75" customHeight="1" x14ac:dyDescent="0.25"/>
    <row r="840" s="66" customFormat="1" ht="15.75" customHeight="1" x14ac:dyDescent="0.25"/>
    <row r="841" s="66" customFormat="1" ht="15.75" customHeight="1" x14ac:dyDescent="0.25"/>
    <row r="842" s="66" customFormat="1" ht="15.75" customHeight="1" x14ac:dyDescent="0.25"/>
    <row r="843" s="66" customFormat="1" ht="15.75" customHeight="1" x14ac:dyDescent="0.25"/>
    <row r="844" s="66" customFormat="1" ht="15.75" customHeight="1" x14ac:dyDescent="0.25"/>
    <row r="845" s="66" customFormat="1" ht="15.75" customHeight="1" x14ac:dyDescent="0.25"/>
    <row r="846" s="66" customFormat="1" ht="15.75" customHeight="1" x14ac:dyDescent="0.25"/>
    <row r="847" s="66" customFormat="1" ht="15.75" customHeight="1" x14ac:dyDescent="0.25"/>
    <row r="848" s="66" customFormat="1" ht="15.75" customHeight="1" x14ac:dyDescent="0.25"/>
    <row r="849" s="66" customFormat="1" ht="15.75" customHeight="1" x14ac:dyDescent="0.25"/>
    <row r="850" s="66" customFormat="1" ht="15.75" customHeight="1" x14ac:dyDescent="0.25"/>
    <row r="851" s="66" customFormat="1" ht="15.75" customHeight="1" x14ac:dyDescent="0.25"/>
    <row r="852" s="66" customFormat="1" ht="15.75" customHeight="1" x14ac:dyDescent="0.25"/>
    <row r="853" s="66" customFormat="1" ht="15.75" customHeight="1" x14ac:dyDescent="0.25"/>
    <row r="854" s="66" customFormat="1" ht="15.75" customHeight="1" x14ac:dyDescent="0.25"/>
    <row r="855" s="66" customFormat="1" ht="15.75" customHeight="1" x14ac:dyDescent="0.25"/>
    <row r="856" s="66" customFormat="1" ht="15.75" customHeight="1" x14ac:dyDescent="0.25"/>
    <row r="857" s="66" customFormat="1" ht="15.75" customHeight="1" x14ac:dyDescent="0.25"/>
    <row r="858" s="66" customFormat="1" ht="15.75" customHeight="1" x14ac:dyDescent="0.25"/>
    <row r="859" s="66" customFormat="1" ht="15.75" customHeight="1" x14ac:dyDescent="0.25"/>
    <row r="860" s="66" customFormat="1" ht="15.75" customHeight="1" x14ac:dyDescent="0.25"/>
    <row r="861" s="66" customFormat="1" ht="15.75" customHeight="1" x14ac:dyDescent="0.25"/>
    <row r="862" s="66" customFormat="1" ht="15.75" customHeight="1" x14ac:dyDescent="0.25"/>
    <row r="863" s="66" customFormat="1" ht="15.75" customHeight="1" x14ac:dyDescent="0.25"/>
    <row r="864" s="66" customFormat="1" ht="15.75" customHeight="1" x14ac:dyDescent="0.25"/>
    <row r="865" s="66" customFormat="1" ht="15.75" customHeight="1" x14ac:dyDescent="0.25"/>
    <row r="866" s="66" customFormat="1" ht="15.75" customHeight="1" x14ac:dyDescent="0.25"/>
    <row r="867" s="66" customFormat="1" ht="15.75" customHeight="1" x14ac:dyDescent="0.25"/>
    <row r="868" s="66" customFormat="1" ht="15.75" customHeight="1" x14ac:dyDescent="0.25"/>
    <row r="869" s="66" customFormat="1" ht="15.75" customHeight="1" x14ac:dyDescent="0.25"/>
    <row r="870" s="66" customFormat="1" ht="15.75" customHeight="1" x14ac:dyDescent="0.25"/>
    <row r="871" s="66" customFormat="1" ht="15.75" customHeight="1" x14ac:dyDescent="0.25"/>
    <row r="872" s="66" customFormat="1" ht="15.75" customHeight="1" x14ac:dyDescent="0.25"/>
    <row r="873" s="66" customFormat="1" ht="15.75" customHeight="1" x14ac:dyDescent="0.25"/>
    <row r="874" s="66" customFormat="1" ht="15.75" customHeight="1" x14ac:dyDescent="0.25"/>
    <row r="875" s="66" customFormat="1" ht="15.75" customHeight="1" x14ac:dyDescent="0.25"/>
    <row r="876" s="66" customFormat="1" ht="15.75" customHeight="1" x14ac:dyDescent="0.25"/>
    <row r="877" s="66" customFormat="1" ht="15.75" customHeight="1" x14ac:dyDescent="0.25"/>
    <row r="878" s="66" customFormat="1" ht="15.75" customHeight="1" x14ac:dyDescent="0.25"/>
    <row r="879" s="66" customFormat="1" ht="15.75" customHeight="1" x14ac:dyDescent="0.25"/>
    <row r="880" s="66" customFormat="1" ht="15.75" customHeight="1" x14ac:dyDescent="0.25"/>
    <row r="881" s="66" customFormat="1" ht="15.75" customHeight="1" x14ac:dyDescent="0.25"/>
    <row r="882" s="66" customFormat="1" ht="15.75" customHeight="1" x14ac:dyDescent="0.25"/>
    <row r="883" s="66" customFormat="1" ht="15.75" customHeight="1" x14ac:dyDescent="0.25"/>
    <row r="884" s="66" customFormat="1" ht="15.75" customHeight="1" x14ac:dyDescent="0.25"/>
    <row r="885" s="66" customFormat="1" ht="15.75" customHeight="1" x14ac:dyDescent="0.25"/>
    <row r="886" s="66" customFormat="1" ht="15.75" customHeight="1" x14ac:dyDescent="0.25"/>
    <row r="887" s="66" customFormat="1" ht="15.75" customHeight="1" x14ac:dyDescent="0.25"/>
    <row r="888" s="66" customFormat="1" ht="15.75" customHeight="1" x14ac:dyDescent="0.25"/>
    <row r="889" s="66" customFormat="1" ht="15.75" customHeight="1" x14ac:dyDescent="0.25"/>
    <row r="890" s="66" customFormat="1" ht="15.75" customHeight="1" x14ac:dyDescent="0.25"/>
    <row r="891" s="66" customFormat="1" ht="15.75" customHeight="1" x14ac:dyDescent="0.25"/>
    <row r="892" s="66" customFormat="1" ht="15.75" customHeight="1" x14ac:dyDescent="0.25"/>
    <row r="893" s="66" customFormat="1" ht="15.75" customHeight="1" x14ac:dyDescent="0.25"/>
    <row r="894" s="66" customFormat="1" ht="15.75" customHeight="1" x14ac:dyDescent="0.25"/>
    <row r="895" s="66" customFormat="1" ht="15.75" customHeight="1" x14ac:dyDescent="0.25"/>
    <row r="896" s="66" customFormat="1" ht="15.75" customHeight="1" x14ac:dyDescent="0.25"/>
    <row r="897" s="66" customFormat="1" ht="15.75" customHeight="1" x14ac:dyDescent="0.25"/>
    <row r="898" s="66" customFormat="1" ht="15.75" customHeight="1" x14ac:dyDescent="0.25"/>
    <row r="899" s="66" customFormat="1" ht="15.75" customHeight="1" x14ac:dyDescent="0.25"/>
    <row r="900" s="66" customFormat="1" ht="15.75" customHeight="1" x14ac:dyDescent="0.25"/>
    <row r="901" s="66" customFormat="1" ht="15.75" customHeight="1" x14ac:dyDescent="0.25"/>
    <row r="902" s="66" customFormat="1" ht="15.75" customHeight="1" x14ac:dyDescent="0.25"/>
    <row r="903" s="66" customFormat="1" ht="15.75" customHeight="1" x14ac:dyDescent="0.25"/>
    <row r="904" s="66" customFormat="1" ht="15.75" customHeight="1" x14ac:dyDescent="0.25"/>
    <row r="905" s="66" customFormat="1" ht="15.75" customHeight="1" x14ac:dyDescent="0.25"/>
    <row r="906" s="66" customFormat="1" ht="15.75" customHeight="1" x14ac:dyDescent="0.25"/>
    <row r="907" s="66" customFormat="1" ht="15.75" customHeight="1" x14ac:dyDescent="0.25"/>
    <row r="908" s="66" customFormat="1" ht="15.75" customHeight="1" x14ac:dyDescent="0.25"/>
    <row r="909" s="66" customFormat="1" ht="15.75" customHeight="1" x14ac:dyDescent="0.25"/>
    <row r="910" s="66" customFormat="1" ht="15.75" customHeight="1" x14ac:dyDescent="0.25"/>
    <row r="911" s="66" customFormat="1" ht="15.75" customHeight="1" x14ac:dyDescent="0.25"/>
    <row r="912" s="66" customFormat="1" ht="15.75" customHeight="1" x14ac:dyDescent="0.25"/>
    <row r="913" s="66" customFormat="1" ht="15.75" customHeight="1" x14ac:dyDescent="0.25"/>
    <row r="914" s="66" customFormat="1" ht="15.75" customHeight="1" x14ac:dyDescent="0.25"/>
    <row r="915" s="66" customFormat="1" ht="15.75" customHeight="1" x14ac:dyDescent="0.25"/>
    <row r="916" s="66" customFormat="1" ht="15.75" customHeight="1" x14ac:dyDescent="0.25"/>
    <row r="917" s="66" customFormat="1" ht="15.75" customHeight="1" x14ac:dyDescent="0.25"/>
    <row r="918" s="66" customFormat="1" ht="15.75" customHeight="1" x14ac:dyDescent="0.25"/>
    <row r="919" s="66" customFormat="1" ht="15.75" customHeight="1" x14ac:dyDescent="0.25"/>
    <row r="920" s="66" customFormat="1" ht="15.75" customHeight="1" x14ac:dyDescent="0.25"/>
    <row r="921" s="66" customFormat="1" ht="15.75" customHeight="1" x14ac:dyDescent="0.25"/>
    <row r="922" s="66" customFormat="1" ht="15.75" customHeight="1" x14ac:dyDescent="0.25"/>
    <row r="923" s="66" customFormat="1" ht="15.75" customHeight="1" x14ac:dyDescent="0.25"/>
    <row r="924" s="66" customFormat="1" ht="15.75" customHeight="1" x14ac:dyDescent="0.25"/>
    <row r="925" s="66" customFormat="1" ht="15.75" customHeight="1" x14ac:dyDescent="0.25"/>
    <row r="926" s="66" customFormat="1" ht="15.75" customHeight="1" x14ac:dyDescent="0.25"/>
    <row r="927" s="66" customFormat="1" ht="15.75" customHeight="1" x14ac:dyDescent="0.25"/>
    <row r="928" s="66" customFormat="1" ht="15.75" customHeight="1" x14ac:dyDescent="0.25"/>
    <row r="929" s="66" customFormat="1" ht="15.75" customHeight="1" x14ac:dyDescent="0.25"/>
    <row r="930" s="66" customFormat="1" ht="15.75" customHeight="1" x14ac:dyDescent="0.25"/>
    <row r="931" s="66" customFormat="1" ht="15.75" customHeight="1" x14ac:dyDescent="0.25"/>
    <row r="932" s="66" customFormat="1" ht="15.75" customHeight="1" x14ac:dyDescent="0.25"/>
    <row r="933" s="66" customFormat="1" ht="15.75" customHeight="1" x14ac:dyDescent="0.25"/>
    <row r="934" s="66" customFormat="1" ht="15.75" customHeight="1" x14ac:dyDescent="0.25"/>
    <row r="935" s="66" customFormat="1" ht="15.75" customHeight="1" x14ac:dyDescent="0.25"/>
    <row r="936" s="66" customFormat="1" ht="15.75" customHeight="1" x14ac:dyDescent="0.25"/>
    <row r="937" s="66" customFormat="1" ht="15.75" customHeight="1" x14ac:dyDescent="0.25"/>
    <row r="938" s="66" customFormat="1" ht="15.75" customHeight="1" x14ac:dyDescent="0.25"/>
    <row r="939" s="66" customFormat="1" ht="15.75" customHeight="1" x14ac:dyDescent="0.25"/>
    <row r="940" s="66" customFormat="1" ht="15.75" customHeight="1" x14ac:dyDescent="0.25"/>
    <row r="941" s="66" customFormat="1" ht="15.75" customHeight="1" x14ac:dyDescent="0.25"/>
    <row r="942" s="66" customFormat="1" ht="15.75" customHeight="1" x14ac:dyDescent="0.25"/>
    <row r="943" s="66" customFormat="1" ht="15.75" customHeight="1" x14ac:dyDescent="0.25"/>
    <row r="944" s="66" customFormat="1" ht="15.75" customHeight="1" x14ac:dyDescent="0.25"/>
    <row r="945" s="66" customFormat="1" ht="15.75" customHeight="1" x14ac:dyDescent="0.25"/>
    <row r="946" s="66" customFormat="1" ht="15.75" customHeight="1" x14ac:dyDescent="0.25"/>
    <row r="947" s="66" customFormat="1" ht="15.75" customHeight="1" x14ac:dyDescent="0.25"/>
    <row r="948" s="66" customFormat="1" ht="15.75" customHeight="1" x14ac:dyDescent="0.25"/>
    <row r="949" s="66" customFormat="1" ht="15.75" customHeight="1" x14ac:dyDescent="0.25"/>
    <row r="950" s="66" customFormat="1" ht="15.75" customHeight="1" x14ac:dyDescent="0.25"/>
    <row r="951" s="66" customFormat="1" ht="15.75" customHeight="1" x14ac:dyDescent="0.25"/>
    <row r="952" s="66" customFormat="1" ht="15.75" customHeight="1" x14ac:dyDescent="0.25"/>
    <row r="953" s="66" customFormat="1" ht="15.75" customHeight="1" x14ac:dyDescent="0.25"/>
    <row r="954" s="66" customFormat="1" ht="15.75" customHeight="1" x14ac:dyDescent="0.25"/>
    <row r="955" s="66" customFormat="1" ht="15.75" customHeight="1" x14ac:dyDescent="0.25"/>
    <row r="956" s="66" customFormat="1" ht="15.75" customHeight="1" x14ac:dyDescent="0.25"/>
    <row r="957" s="66" customFormat="1" ht="15.75" customHeight="1" x14ac:dyDescent="0.25"/>
    <row r="958" s="66" customFormat="1" ht="15.75" customHeight="1" x14ac:dyDescent="0.25"/>
    <row r="959" s="66" customFormat="1" ht="15.75" customHeight="1" x14ac:dyDescent="0.25"/>
    <row r="960" s="66" customFormat="1" ht="15.75" customHeight="1" x14ac:dyDescent="0.25"/>
    <row r="961" s="66" customFormat="1" ht="15.75" customHeight="1" x14ac:dyDescent="0.25"/>
    <row r="962" s="66" customFormat="1" ht="15.75" customHeight="1" x14ac:dyDescent="0.25"/>
    <row r="963" s="66" customFormat="1" ht="15.75" customHeight="1" x14ac:dyDescent="0.25"/>
    <row r="964" s="66" customFormat="1" ht="15.75" customHeight="1" x14ac:dyDescent="0.25"/>
    <row r="965" s="66" customFormat="1" ht="15.75" customHeight="1" x14ac:dyDescent="0.25"/>
    <row r="966" s="66" customFormat="1" ht="15.75" customHeight="1" x14ac:dyDescent="0.25"/>
    <row r="967" s="66" customFormat="1" ht="15.75" customHeight="1" x14ac:dyDescent="0.25"/>
    <row r="968" s="66" customFormat="1" ht="15.75" customHeight="1" x14ac:dyDescent="0.25"/>
    <row r="969" s="66" customFormat="1" ht="15.75" customHeight="1" x14ac:dyDescent="0.25"/>
    <row r="970" s="66" customFormat="1" ht="15.75" customHeight="1" x14ac:dyDescent="0.25"/>
    <row r="971" s="66" customFormat="1" ht="15.75" customHeight="1" x14ac:dyDescent="0.25"/>
    <row r="972" s="66" customFormat="1" ht="15.75" customHeight="1" x14ac:dyDescent="0.25"/>
    <row r="973" s="66" customFormat="1" ht="15.75" customHeight="1" x14ac:dyDescent="0.25"/>
    <row r="974" s="66" customFormat="1" ht="15.75" customHeight="1" x14ac:dyDescent="0.25"/>
    <row r="975" s="66" customFormat="1" ht="15.75" customHeight="1" x14ac:dyDescent="0.25"/>
    <row r="976" s="66" customFormat="1" ht="15.75" customHeight="1" x14ac:dyDescent="0.25"/>
    <row r="977" s="66" customFormat="1" ht="15.75" customHeight="1" x14ac:dyDescent="0.25"/>
    <row r="978" s="66" customFormat="1" ht="15.75" customHeight="1" x14ac:dyDescent="0.25"/>
    <row r="979" s="66" customFormat="1" ht="15.75" customHeight="1" x14ac:dyDescent="0.25"/>
    <row r="980" s="66" customFormat="1" ht="15.75" customHeight="1" x14ac:dyDescent="0.25"/>
    <row r="981" s="66" customFormat="1" ht="15.75" customHeight="1" x14ac:dyDescent="0.25"/>
    <row r="982" s="66" customFormat="1" ht="15.75" customHeight="1" x14ac:dyDescent="0.25"/>
    <row r="983" s="66" customFormat="1" ht="15.75" customHeight="1" x14ac:dyDescent="0.25"/>
    <row r="984" s="66" customFormat="1" ht="15.75" customHeight="1" x14ac:dyDescent="0.25"/>
    <row r="985" s="66" customFormat="1" ht="15.75" customHeight="1" x14ac:dyDescent="0.25"/>
    <row r="986" s="66" customFormat="1" ht="15.75" customHeight="1" x14ac:dyDescent="0.25"/>
    <row r="987" s="66" customFormat="1" ht="15.75" customHeight="1" x14ac:dyDescent="0.25"/>
    <row r="988" s="66" customFormat="1" ht="15.75" customHeight="1" x14ac:dyDescent="0.25"/>
    <row r="989" s="66" customFormat="1" ht="15.75" customHeight="1" x14ac:dyDescent="0.25"/>
    <row r="990" s="66" customFormat="1" ht="15.75" customHeight="1" x14ac:dyDescent="0.25"/>
    <row r="991" s="66" customFormat="1" ht="15.75" customHeight="1" x14ac:dyDescent="0.25"/>
    <row r="992" s="66" customFormat="1" ht="15.75" customHeight="1" x14ac:dyDescent="0.25"/>
    <row r="993" s="66" customFormat="1" ht="15.75" customHeight="1" x14ac:dyDescent="0.25"/>
    <row r="994" s="66" customFormat="1" ht="15.75" customHeight="1" x14ac:dyDescent="0.25"/>
    <row r="995" s="66" customFormat="1" ht="15.75" customHeight="1" x14ac:dyDescent="0.25"/>
    <row r="996" s="66" customFormat="1" ht="15.75" customHeight="1" x14ac:dyDescent="0.25"/>
    <row r="997" s="66" customFormat="1" ht="15.75" customHeight="1" x14ac:dyDescent="0.25"/>
    <row r="998" s="66" customFormat="1" ht="15.75" customHeight="1" x14ac:dyDescent="0.25"/>
    <row r="999" s="66" customFormat="1" ht="15.75" customHeight="1" x14ac:dyDescent="0.25"/>
    <row r="1000" s="66" customFormat="1" ht="15.75" customHeight="1" x14ac:dyDescent="0.25"/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Reference Materials WR</vt:lpstr>
      <vt:lpstr>Info Reference Materials</vt:lpstr>
      <vt:lpstr>Calibrant and blank</vt:lpstr>
      <vt:lpstr>Silicate rocks</vt:lpstr>
      <vt:lpstr>Fe-Ti Oxides</vt:lpstr>
      <vt:lpstr>Fe-Ti-P rocks</vt:lpstr>
      <vt:lpstr>Reference Materials Minerals</vt:lpstr>
      <vt:lpstr>NIST610</vt:lpstr>
      <vt:lpstr>GSE</vt:lpstr>
      <vt:lpstr>GSD</vt:lpstr>
      <vt:lpstr>GP6</vt:lpstr>
      <vt:lpstr>NIST-612</vt:lpstr>
      <vt:lpstr>NIST-614</vt:lpstr>
      <vt:lpstr>NIST-616</vt:lpstr>
      <vt:lpstr>UQAC-APA</vt:lpstr>
      <vt:lpstr>BC-28</vt:lpstr>
      <vt:lpstr>AMIS-0454</vt:lpstr>
      <vt:lpstr>MAPS-4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Pape Doudou Tague</dc:creator>
  <cp:lastModifiedBy>Pedro Miloski</cp:lastModifiedBy>
  <dcterms:created xsi:type="dcterms:W3CDTF">2020-06-02T18:54:57Z</dcterms:created>
  <dcterms:modified xsi:type="dcterms:W3CDTF">2023-10-12T14:15:36Z</dcterms:modified>
</cp:coreProperties>
</file>